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Volumes/WITHDEVON/Prospera/Work/Annual Budget Tracker/"/>
    </mc:Choice>
  </mc:AlternateContent>
  <xr:revisionPtr revIDLastSave="0" documentId="13_ncr:1_{B3ABB4B5-6340-E942-8299-D30394840A2F}" xr6:coauthVersionLast="47" xr6:coauthVersionMax="47" xr10:uidLastSave="{00000000-0000-0000-0000-000000000000}"/>
  <bookViews>
    <workbookView xWindow="0" yWindow="760" windowWidth="34560" windowHeight="20500" xr2:uid="{00000000-000D-0000-FFFF-FFFF00000000}"/>
  </bookViews>
  <sheets>
    <sheet name="Template Information" sheetId="1" r:id="rId1"/>
    <sheet name="Budget Calculator" sheetId="2" r:id="rId2"/>
    <sheet name="Example Budget" sheetId="3" r:id="rId3"/>
    <sheet name="Fillable Budge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3" l="1"/>
  <c r="D60" i="3"/>
  <c r="D61" i="4"/>
  <c r="B21" i="2"/>
  <c r="B17" i="2"/>
  <c r="I99" i="4"/>
  <c r="E99" i="4"/>
  <c r="O97" i="4"/>
  <c r="N97" i="4"/>
  <c r="M97" i="4"/>
  <c r="L97" i="4"/>
  <c r="K97" i="4"/>
  <c r="J97" i="4"/>
  <c r="I97" i="4"/>
  <c r="H97" i="4"/>
  <c r="G97" i="4"/>
  <c r="F97" i="4"/>
  <c r="E97" i="4"/>
  <c r="D97" i="4"/>
  <c r="P97" i="4" s="1"/>
  <c r="P96" i="4"/>
  <c r="P95" i="4"/>
  <c r="P94" i="4"/>
  <c r="P93" i="4"/>
  <c r="O90" i="4"/>
  <c r="N90" i="4"/>
  <c r="M90" i="4"/>
  <c r="L90" i="4"/>
  <c r="K90" i="4"/>
  <c r="J90" i="4"/>
  <c r="I90" i="4"/>
  <c r="H90" i="4"/>
  <c r="G90" i="4"/>
  <c r="F90" i="4"/>
  <c r="E90" i="4"/>
  <c r="D90" i="4"/>
  <c r="P90" i="4" s="1"/>
  <c r="P89" i="4"/>
  <c r="P88" i="4"/>
  <c r="P87" i="4"/>
  <c r="P86" i="4"/>
  <c r="P85" i="4"/>
  <c r="P84" i="4"/>
  <c r="P83" i="4"/>
  <c r="P82" i="4"/>
  <c r="P81" i="4"/>
  <c r="P80" i="4"/>
  <c r="P79" i="4"/>
  <c r="P78" i="4"/>
  <c r="P77" i="4"/>
  <c r="P76" i="4"/>
  <c r="P75" i="4"/>
  <c r="P74" i="4"/>
  <c r="P73" i="4"/>
  <c r="P72" i="4"/>
  <c r="P71" i="4"/>
  <c r="P70" i="4"/>
  <c r="P69" i="4"/>
  <c r="P68" i="4"/>
  <c r="P67" i="4"/>
  <c r="P66" i="4"/>
  <c r="P65" i="4"/>
  <c r="P64" i="4"/>
  <c r="O61" i="4"/>
  <c r="N61" i="4"/>
  <c r="M61" i="4"/>
  <c r="L61" i="4"/>
  <c r="K61" i="4"/>
  <c r="J61" i="4"/>
  <c r="I61" i="4"/>
  <c r="H61" i="4"/>
  <c r="G61" i="4"/>
  <c r="F61" i="4"/>
  <c r="E61" i="4"/>
  <c r="P61" i="4"/>
  <c r="P60" i="4"/>
  <c r="P59" i="4"/>
  <c r="P58" i="4"/>
  <c r="P57" i="4"/>
  <c r="P56" i="4"/>
  <c r="P55" i="4"/>
  <c r="P54" i="4"/>
  <c r="P53" i="4"/>
  <c r="P52" i="4"/>
  <c r="P51" i="4"/>
  <c r="P50" i="4"/>
  <c r="P49" i="4"/>
  <c r="P48" i="4"/>
  <c r="O46" i="4"/>
  <c r="O99" i="4" s="1"/>
  <c r="N46" i="4"/>
  <c r="M46" i="4"/>
  <c r="L46" i="4"/>
  <c r="L99" i="4" s="1"/>
  <c r="K46" i="4"/>
  <c r="J46" i="4"/>
  <c r="I46" i="4"/>
  <c r="H46" i="4"/>
  <c r="H99" i="4" s="1"/>
  <c r="G46" i="4"/>
  <c r="F46" i="4"/>
  <c r="F99" i="4" s="1"/>
  <c r="E46" i="4"/>
  <c r="D46" i="4"/>
  <c r="P45" i="4"/>
  <c r="P44" i="4"/>
  <c r="P43" i="4"/>
  <c r="P42" i="4"/>
  <c r="P41" i="4"/>
  <c r="P40" i="4"/>
  <c r="P39" i="4"/>
  <c r="P38" i="4"/>
  <c r="P37" i="4"/>
  <c r="P36" i="4"/>
  <c r="P35" i="4"/>
  <c r="P34" i="4"/>
  <c r="P33" i="4"/>
  <c r="P32" i="4"/>
  <c r="P31" i="4"/>
  <c r="P30" i="4"/>
  <c r="P29" i="4"/>
  <c r="P28" i="4"/>
  <c r="P27" i="4"/>
  <c r="P26" i="4"/>
  <c r="P25" i="4"/>
  <c r="P24" i="4"/>
  <c r="P23" i="4"/>
  <c r="P22" i="4"/>
  <c r="P21" i="4"/>
  <c r="P20" i="4"/>
  <c r="P19" i="4"/>
  <c r="O16" i="4"/>
  <c r="N16" i="4"/>
  <c r="N99" i="4" s="1"/>
  <c r="M16" i="4"/>
  <c r="M99" i="4" s="1"/>
  <c r="L16" i="4"/>
  <c r="K16" i="4"/>
  <c r="K99" i="4" s="1"/>
  <c r="J16" i="4"/>
  <c r="J99" i="4" s="1"/>
  <c r="I16" i="4"/>
  <c r="H16" i="4"/>
  <c r="G16" i="4"/>
  <c r="G99" i="4" s="1"/>
  <c r="F16" i="4"/>
  <c r="E16" i="4"/>
  <c r="D16" i="4"/>
  <c r="P16" i="4" s="1"/>
  <c r="P15" i="4"/>
  <c r="P14" i="4"/>
  <c r="P13" i="4"/>
  <c r="O9" i="4"/>
  <c r="N9" i="4"/>
  <c r="N100" i="4" s="1"/>
  <c r="M9" i="4"/>
  <c r="M100" i="4" s="1"/>
  <c r="L9" i="4"/>
  <c r="L100" i="4" s="1"/>
  <c r="K9" i="4"/>
  <c r="K100" i="4" s="1"/>
  <c r="J9" i="4"/>
  <c r="I9" i="4"/>
  <c r="I100" i="4" s="1"/>
  <c r="H9" i="4"/>
  <c r="G9" i="4"/>
  <c r="G100" i="4" s="1"/>
  <c r="F9" i="4"/>
  <c r="E9" i="4"/>
  <c r="E100" i="4" s="1"/>
  <c r="D9" i="4"/>
  <c r="P8" i="4"/>
  <c r="P7" i="4"/>
  <c r="K99" i="3"/>
  <c r="K98" i="3"/>
  <c r="J98" i="3"/>
  <c r="O96" i="3"/>
  <c r="N96" i="3"/>
  <c r="M96" i="3"/>
  <c r="L96" i="3"/>
  <c r="K96" i="3"/>
  <c r="J96" i="3"/>
  <c r="I96" i="3"/>
  <c r="P96" i="3" s="1"/>
  <c r="H96" i="3"/>
  <c r="G96" i="3"/>
  <c r="F96" i="3"/>
  <c r="E96" i="3"/>
  <c r="D96" i="3"/>
  <c r="P95" i="3"/>
  <c r="P94" i="3"/>
  <c r="P93" i="3"/>
  <c r="P92" i="3"/>
  <c r="O89" i="3"/>
  <c r="N89" i="3"/>
  <c r="N98" i="3" s="1"/>
  <c r="M89" i="3"/>
  <c r="L89" i="3"/>
  <c r="L98" i="3" s="1"/>
  <c r="L99" i="3" s="1"/>
  <c r="K89" i="3"/>
  <c r="J89" i="3"/>
  <c r="I89" i="3"/>
  <c r="H89" i="3"/>
  <c r="G89" i="3"/>
  <c r="F89" i="3"/>
  <c r="E89" i="3"/>
  <c r="P89" i="3" s="1"/>
  <c r="D89" i="3"/>
  <c r="P88" i="3"/>
  <c r="P86" i="3"/>
  <c r="P85" i="3"/>
  <c r="P84" i="3"/>
  <c r="P83" i="3"/>
  <c r="P82" i="3"/>
  <c r="P81" i="3"/>
  <c r="P80" i="3"/>
  <c r="P79" i="3"/>
  <c r="P78" i="3"/>
  <c r="P77" i="3"/>
  <c r="P76" i="3"/>
  <c r="P75" i="3"/>
  <c r="P74" i="3"/>
  <c r="P73" i="3"/>
  <c r="P72" i="3"/>
  <c r="P71" i="3"/>
  <c r="P70" i="3"/>
  <c r="P69" i="3"/>
  <c r="P68" i="3"/>
  <c r="P67" i="3"/>
  <c r="P66" i="3"/>
  <c r="P65" i="3"/>
  <c r="P64" i="3"/>
  <c r="P63" i="3"/>
  <c r="O60" i="3"/>
  <c r="N60" i="3"/>
  <c r="M60" i="3"/>
  <c r="L60" i="3"/>
  <c r="K60" i="3"/>
  <c r="J60" i="3"/>
  <c r="I60" i="3"/>
  <c r="P60" i="3" s="1"/>
  <c r="H60" i="3"/>
  <c r="G60" i="3"/>
  <c r="F60" i="3"/>
  <c r="E60" i="3"/>
  <c r="P59" i="3"/>
  <c r="P58" i="3"/>
  <c r="P57" i="3"/>
  <c r="P56" i="3"/>
  <c r="P55" i="3"/>
  <c r="P54" i="3"/>
  <c r="P53" i="3"/>
  <c r="P52" i="3"/>
  <c r="P51" i="3"/>
  <c r="P50" i="3"/>
  <c r="P49" i="3"/>
  <c r="P48" i="3"/>
  <c r="O45" i="3"/>
  <c r="O98" i="3" s="1"/>
  <c r="O99" i="3" s="1"/>
  <c r="N45" i="3"/>
  <c r="M45" i="3"/>
  <c r="L45" i="3"/>
  <c r="K45" i="3"/>
  <c r="J45" i="3"/>
  <c r="I45" i="3"/>
  <c r="H45" i="3"/>
  <c r="G45" i="3"/>
  <c r="F45" i="3"/>
  <c r="P45" i="3" s="1"/>
  <c r="E45" i="3"/>
  <c r="D45" i="3"/>
  <c r="P44" i="3"/>
  <c r="P43" i="3"/>
  <c r="P42" i="3"/>
  <c r="P41" i="3"/>
  <c r="P40" i="3"/>
  <c r="P39" i="3"/>
  <c r="P38" i="3"/>
  <c r="P37" i="3"/>
  <c r="P36" i="3"/>
  <c r="P35" i="3"/>
  <c r="P34" i="3"/>
  <c r="P33" i="3"/>
  <c r="P32" i="3"/>
  <c r="P31" i="3"/>
  <c r="P30" i="3"/>
  <c r="P29" i="3"/>
  <c r="P28" i="3"/>
  <c r="P27" i="3"/>
  <c r="P26" i="3"/>
  <c r="P25" i="3"/>
  <c r="P24" i="3"/>
  <c r="P23" i="3"/>
  <c r="P22" i="3"/>
  <c r="P21" i="3"/>
  <c r="P20" i="3"/>
  <c r="P19" i="3"/>
  <c r="P18" i="3"/>
  <c r="O15" i="3"/>
  <c r="N15" i="3"/>
  <c r="M15" i="3"/>
  <c r="M98" i="3" s="1"/>
  <c r="M99" i="3" s="1"/>
  <c r="L15" i="3"/>
  <c r="K15" i="3"/>
  <c r="J15" i="3"/>
  <c r="I15" i="3"/>
  <c r="I98" i="3" s="1"/>
  <c r="H15" i="3"/>
  <c r="H98" i="3" s="1"/>
  <c r="G15" i="3"/>
  <c r="G98" i="3" s="1"/>
  <c r="F15" i="3"/>
  <c r="F98" i="3" s="1"/>
  <c r="F99" i="3" s="1"/>
  <c r="E15" i="3"/>
  <c r="E98" i="3" s="1"/>
  <c r="D15" i="3"/>
  <c r="P15" i="3" s="1"/>
  <c r="P14" i="3"/>
  <c r="P13" i="3"/>
  <c r="P12" i="3"/>
  <c r="P11" i="3"/>
  <c r="O8" i="3"/>
  <c r="N8" i="3"/>
  <c r="N99" i="3" s="1"/>
  <c r="M8" i="3"/>
  <c r="L8" i="3"/>
  <c r="K8" i="3"/>
  <c r="J8" i="3"/>
  <c r="J99" i="3" s="1"/>
  <c r="I8" i="3"/>
  <c r="I99" i="3" s="1"/>
  <c r="H8" i="3"/>
  <c r="H99" i="3" s="1"/>
  <c r="G8" i="3"/>
  <c r="G99" i="3" s="1"/>
  <c r="F8" i="3"/>
  <c r="E8" i="3"/>
  <c r="D8" i="3"/>
  <c r="P7" i="3"/>
  <c r="P6" i="3"/>
  <c r="B33" i="2"/>
  <c r="B29" i="2"/>
  <c r="B25" i="2"/>
  <c r="F100" i="4" l="1"/>
  <c r="H100" i="4"/>
  <c r="E99" i="3"/>
  <c r="O100" i="4"/>
  <c r="J100" i="4"/>
  <c r="D99" i="4"/>
  <c r="P99" i="4" s="1"/>
  <c r="P9" i="4"/>
  <c r="P46" i="4"/>
  <c r="D98" i="3"/>
  <c r="P8" i="3"/>
  <c r="D100" i="4" l="1"/>
  <c r="P100" i="4" s="1"/>
  <c r="D99" i="3"/>
  <c r="P99" i="3" s="1"/>
  <c r="P98" i="3"/>
</calcChain>
</file>

<file path=xl/sharedStrings.xml><?xml version="1.0" encoding="utf-8"?>
<sst xmlns="http://schemas.openxmlformats.org/spreadsheetml/2006/main" count="258" uniqueCount="140">
  <si>
    <t>weareprospera.com</t>
  </si>
  <si>
    <t>How to use this template</t>
  </si>
  <si>
    <t>1. The Budget Calculator</t>
  </si>
  <si>
    <t>2. The Example Budget</t>
  </si>
  <si>
    <t>Navigate to the "Example Budget" tab to review an example of annual budget that follows the ideal allocation percentages listed in the "Budget Calculator" tab.
Every context is different, these exact expense allocations are only provided for reference and yours will likely be different. Your property expenses for example, may vary based on your location.</t>
  </si>
  <si>
    <t>3. A Fillable Budget</t>
  </si>
  <si>
    <t>Navigate to the "Fillable Budget" tab to fill in your expense allocations by month.
Revise the accounts list as necessary to correspond with your organizations activities.</t>
  </si>
  <si>
    <t>Have questions?</t>
  </si>
  <si>
    <t>1. Budget Calculator</t>
  </si>
  <si>
    <t>Enter your income below for an ideal breakdown of expenses by major category.</t>
  </si>
  <si>
    <t>Enter Annual Income:</t>
  </si>
  <si>
    <t>Ideal Expenses:</t>
  </si>
  <si>
    <t>SALARY &amp; PERSONNEL</t>
  </si>
  <si>
    <t>35% — SALARY &amp; PERSONNEL</t>
  </si>
  <si>
    <t>This often includes: Wages, benefits, and payroll processing.</t>
  </si>
  <si>
    <t>OUTREACH &amp; MISSIONS</t>
  </si>
  <si>
    <t>10% — OUTREACH &amp; MISSIONS</t>
  </si>
  <si>
    <t>This often includes: Office Expenses, Taxes, Licenses, Communications/Marketing, Insurance, Vehicle Expense, Professional Development and Professional Fees.</t>
  </si>
  <si>
    <t>FACILITIES</t>
  </si>
  <si>
    <t>30% — FACILITIES</t>
  </si>
  <si>
    <t>This often includes: Mortgage and Leases, Utilities, Storage, Signage, and Physical Improvements.</t>
  </si>
  <si>
    <t>MINISTRY OPERATIONS</t>
  </si>
  <si>
    <t>15% — MINISTRY &amp; OPERATIONS</t>
  </si>
  <si>
    <t>This often includes: Ministry Specific Expenses, Office Expenses, Taxes/Licenses, Communications/Marketing, Insurance, Vehicle Expense, Professional Development and Professional Fees.</t>
  </si>
  <si>
    <t>SAVINGS</t>
  </si>
  <si>
    <t>10% — SAVINGS</t>
  </si>
  <si>
    <t>Your savings is typically indicated in your budget as "net profit". The goal for any organization should be to operate on 90% of their gross income.</t>
  </si>
  <si>
    <t>How does your spending measure up?</t>
  </si>
  <si>
    <t>Enter your expenses for each major category below to compare with the ideal allocation above.</t>
  </si>
  <si>
    <t>Enter actual spending in the green boxes below:</t>
  </si>
  <si>
    <t>MINISTRY &amp; OPERATIONS</t>
  </si>
  <si>
    <t>Note:</t>
  </si>
  <si>
    <t>Any red box differs from the ideal expense</t>
  </si>
  <si>
    <t>TOTAL</t>
  </si>
  <si>
    <t>Income</t>
  </si>
  <si>
    <t xml:space="preserve">Tithes Offering </t>
  </si>
  <si>
    <t xml:space="preserve">Pledges </t>
  </si>
  <si>
    <t>Total Income</t>
  </si>
  <si>
    <t>Expense</t>
  </si>
  <si>
    <t>Personnel</t>
  </si>
  <si>
    <t>Personnel:Salaries</t>
  </si>
  <si>
    <t>Personnel:Benefits</t>
  </si>
  <si>
    <t>Personnel:Payroll Processing</t>
  </si>
  <si>
    <t xml:space="preserve">Total Personnel </t>
  </si>
  <si>
    <t>Admin &amp; Operations</t>
  </si>
  <si>
    <t>Admin &amp; Operations:Office Expenses:Equipment</t>
  </si>
  <si>
    <t>Admin &amp; Operations:Office Expenses:Software</t>
  </si>
  <si>
    <t>Admin &amp; Operations:Office Expenses:Supplies</t>
  </si>
  <si>
    <t>Admin &amp; Operations:Office Expenses:Hospitality</t>
  </si>
  <si>
    <t>Admin &amp; Operations:Taxes, Licenses, and Fees</t>
  </si>
  <si>
    <t>Admin &amp; Operations:Taxes, Licenses, and Fees:Bank Charges</t>
  </si>
  <si>
    <t>Admin &amp; Operations:General Conference Expense</t>
  </si>
  <si>
    <t>Admin &amp; Operations:Communications and Marketing</t>
  </si>
  <si>
    <t>Admin &amp; Operations:Communications and Marketing:Website</t>
  </si>
  <si>
    <t>Admin &amp; Operations:Communications and Marketing:Advertising and Marketing</t>
  </si>
  <si>
    <t>Admin &amp; Operations:Communications and Marketing:Design and Production</t>
  </si>
  <si>
    <t>Admin &amp; Operations:Communications and Marketing:Equipment</t>
  </si>
  <si>
    <t>Admin &amp; Operations:Insurance</t>
  </si>
  <si>
    <t>Admin &amp; Operations:Insurance:Comprehensive &amp; Liability</t>
  </si>
  <si>
    <t>Admin &amp; Operations:Insurance:Excess Liability Coverage Insurance</t>
  </si>
  <si>
    <t>Admin &amp; Operations:Insurance:Life Insurance</t>
  </si>
  <si>
    <t>Admin &amp; Operations:Insurance:Worksman Comp</t>
  </si>
  <si>
    <t xml:space="preserve">Admin &amp; Operations:Insurance:Medical/Dental </t>
  </si>
  <si>
    <t>Admin &amp; Operations:Vehicle Expense</t>
  </si>
  <si>
    <t xml:space="preserve">Admin &amp; Operations:Vehicle maintenance </t>
  </si>
  <si>
    <t>Admin &amp; Operations:Professional Fees:Accounting Fees</t>
  </si>
  <si>
    <t>Admin &amp; Operations:Professional Fees:Consulting Fees</t>
  </si>
  <si>
    <t>Admin &amp; Operations:Professional Fees:Legal Fees</t>
  </si>
  <si>
    <t>Admin &amp; Operations:Professional Development</t>
  </si>
  <si>
    <t>Admin &amp; Operations:Professional Development:Pastoral Travel, Development, and Care</t>
  </si>
  <si>
    <t>Admin &amp; Operations:Professional Development:Staff Travel and Development</t>
  </si>
  <si>
    <t xml:space="preserve">Admin &amp; Operations:Kingdom Builders </t>
  </si>
  <si>
    <t xml:space="preserve">Total Admin &amp; Operations </t>
  </si>
  <si>
    <t>Facilities &amp; Equipment</t>
  </si>
  <si>
    <t>Facilities &amp; Equipment:Mortgage and Leases</t>
  </si>
  <si>
    <t>Facilities &amp; Equipment:Utilities</t>
  </si>
  <si>
    <t>Facilities &amp; Equipment:Utilities:Waste Collection</t>
  </si>
  <si>
    <t>Facilities &amp; Equipment:Utilities:HVAC</t>
  </si>
  <si>
    <t>Facilities &amp; Equipment:Utilities:Internet</t>
  </si>
  <si>
    <t>Facilities &amp; Equipment:Utilities:Cleaning</t>
  </si>
  <si>
    <t>Facilities &amp; Equipment:Storage</t>
  </si>
  <si>
    <t>Facilities &amp; Equipment:Signage</t>
  </si>
  <si>
    <t>Facilities &amp; Equipment:Rental, Purchases, and Leases</t>
  </si>
  <si>
    <t>Facilities &amp; Equipment:Equipment Maintenance</t>
  </si>
  <si>
    <t>Facilities &amp; Equipment:Physical Improvements</t>
  </si>
  <si>
    <t>Facilities &amp; Equipment:Insurance</t>
  </si>
  <si>
    <t xml:space="preserve">Total Facilities &amp; Equipment </t>
  </si>
  <si>
    <t>Ministries</t>
  </si>
  <si>
    <t>Ministries:Services:All Teams (Gear, Food and Drinks, Appreciation and Awards, Supplies)</t>
  </si>
  <si>
    <t>Ministries:Services:Hospitality</t>
  </si>
  <si>
    <t>Ministries:Services:Events, and Experiences</t>
  </si>
  <si>
    <t>Ministries:Services:Next Steps (Communion, Growth Track, Salvation)</t>
  </si>
  <si>
    <t>Ministries:Next Steps (Communion, Connect, Salvation):Baptism</t>
  </si>
  <si>
    <t>Ministries:Guest Speaker</t>
  </si>
  <si>
    <t>Ministries:Music and Production</t>
  </si>
  <si>
    <t>Ministries:Music and Production:Equipment and supplies</t>
  </si>
  <si>
    <t>Ministries:Production/Musician Contractors</t>
  </si>
  <si>
    <t>Ministries:Creative</t>
  </si>
  <si>
    <t>Ministries:Creative:Equipment</t>
  </si>
  <si>
    <t>Ministries:Creative:Training and Development</t>
  </si>
  <si>
    <t>Ministries:Creative:Video Production</t>
  </si>
  <si>
    <t>Ministries:Security</t>
  </si>
  <si>
    <t>Ministries:Special Services:Easter outreach</t>
  </si>
  <si>
    <t>Ministries:Special Services:Christmas</t>
  </si>
  <si>
    <t>Ministries:Special Services:Mother’s Day</t>
  </si>
  <si>
    <t>Ministries:Special Services:Fathers Day</t>
  </si>
  <si>
    <t>Ministries:Special Services:Anniversary</t>
  </si>
  <si>
    <t>Ministries:Family Ministry:Mens</t>
  </si>
  <si>
    <t>Ministries:Family Ministry:Womens</t>
  </si>
  <si>
    <t>Ministries:Family Ministry:Marriage</t>
  </si>
  <si>
    <t>Ministries:Family Ministry:Kids</t>
  </si>
  <si>
    <t>Ministries:Family Ministry:Youth</t>
  </si>
  <si>
    <t>Ministries:Family Ministry:Young Adults</t>
  </si>
  <si>
    <t>Ministries:Small Groups</t>
  </si>
  <si>
    <t xml:space="preserve">Total Ministries </t>
  </si>
  <si>
    <t>Missions &amp; Outreach</t>
  </si>
  <si>
    <t>Missions &amp; Outreach:Global Outreach</t>
  </si>
  <si>
    <t>Missions &amp; Outreach:Local Outreach</t>
  </si>
  <si>
    <t>Missions &amp; Outreach:Benevolence</t>
  </si>
  <si>
    <t>Missions &amp; Outreach:Pastoral Care</t>
  </si>
  <si>
    <t xml:space="preserve">Total Missions &amp; Outreach </t>
  </si>
  <si>
    <t>Total Expense</t>
  </si>
  <si>
    <t>Total Net Income (Positive values go into savings)</t>
  </si>
  <si>
    <r>
      <rPr>
        <sz val="10"/>
        <color rgb="FFFFFFFF"/>
        <rFont val="Albert Sans"/>
      </rPr>
      <t xml:space="preserve">Email us at </t>
    </r>
    <r>
      <rPr>
        <u/>
        <sz val="10"/>
        <color rgb="FFFFFFFF"/>
        <rFont val="Albert Sans"/>
      </rPr>
      <t>admin@weareprospera.com</t>
    </r>
  </si>
  <si>
    <t>v</t>
  </si>
  <si>
    <r>
      <t xml:space="preserve">Navigate to the "Budget Calculator" tab below. 
</t>
    </r>
    <r>
      <rPr>
        <b/>
        <sz val="10"/>
        <color theme="1"/>
        <rFont val="Helvetica"/>
        <family val="2"/>
      </rPr>
      <t xml:space="preserve">1. "Annual Income" and "Ideal Expenses" Sections
</t>
    </r>
    <r>
      <rPr>
        <sz val="10"/>
        <color theme="1"/>
        <rFont val="Helvetica"/>
        <family val="2"/>
      </rPr>
      <t xml:space="preserve">Enter your annual income into the green Annual Income box. Scroll down to the "Ideal Expenses" section to see an ideal breakdown of where your budget should be allocated. 
</t>
    </r>
    <r>
      <rPr>
        <b/>
        <sz val="10"/>
        <color theme="1"/>
        <rFont val="Helvetica"/>
        <family val="2"/>
      </rPr>
      <t xml:space="preserve">2. "How does your spending measure up?" Section
</t>
    </r>
    <r>
      <rPr>
        <sz val="10"/>
        <color theme="1"/>
        <rFont val="Helvetica"/>
        <family val="2"/>
      </rPr>
      <t xml:space="preserve">Enter your actual spendging on the page to see how your actual expense amounts  </t>
    </r>
  </si>
  <si>
    <r>
      <rPr>
        <sz val="10"/>
        <color rgb="FFFFFFFF"/>
        <rFont val="Helvetica"/>
        <family val="2"/>
      </rPr>
      <t xml:space="preserve">Email us at </t>
    </r>
    <r>
      <rPr>
        <u/>
        <sz val="10"/>
        <color rgb="FFFFFFFF"/>
        <rFont val="Helvetica"/>
        <family val="2"/>
      </rPr>
      <t>admin@weareprospera.com</t>
    </r>
  </si>
  <si>
    <t>January</t>
  </si>
  <si>
    <t>February</t>
  </si>
  <si>
    <t>March</t>
  </si>
  <si>
    <t>April</t>
  </si>
  <si>
    <t>May</t>
  </si>
  <si>
    <t>June</t>
  </si>
  <si>
    <t>July</t>
  </si>
  <si>
    <t>August</t>
  </si>
  <si>
    <t>September</t>
  </si>
  <si>
    <t>October</t>
  </si>
  <si>
    <t>November</t>
  </si>
  <si>
    <t>December</t>
  </si>
  <si>
    <t>Annual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</si>
</sst>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
  </numFmts>
  <fonts count="43" x14ac:knownFonts="1">
    <font>
      <sz val="10"/>
      <color rgb="FF000000"/>
      <name val="Arial"/>
      <scheme val="minor"/>
    </font>
    <font>
      <sz val="10"/>
      <color theme="1"/>
      <name val="Albert Sans"/>
    </font>
    <font>
      <sz val="10"/>
      <color rgb="FF004936"/>
      <name val="Albert Sans"/>
    </font>
    <font>
      <u/>
      <sz val="10"/>
      <color rgb="FF004936"/>
      <name val="Albert Sans"/>
    </font>
    <font>
      <b/>
      <sz val="33"/>
      <color rgb="FF004936"/>
      <name val="Albert Sans"/>
    </font>
    <font>
      <sz val="10"/>
      <name val="Arial"/>
      <family val="2"/>
    </font>
    <font>
      <b/>
      <sz val="20"/>
      <color rgb="FF004936"/>
      <name val="Albert Sans"/>
    </font>
    <font>
      <b/>
      <sz val="14"/>
      <color rgb="FF004936"/>
      <name val="Albert Sans"/>
    </font>
    <font>
      <b/>
      <sz val="14"/>
      <color theme="0"/>
      <name val="Albert Sans"/>
    </font>
    <font>
      <u/>
      <sz val="10"/>
      <color rgb="FFFFFFFF"/>
      <name val="Albert Sans"/>
    </font>
    <font>
      <b/>
      <sz val="12"/>
      <color rgb="FF004936"/>
      <name val="Albert Sans"/>
    </font>
    <font>
      <b/>
      <sz val="10"/>
      <color rgb="FFFFFFFF"/>
      <name val="Albert Sans"/>
    </font>
    <font>
      <sz val="10"/>
      <color theme="1"/>
      <name val="Arial"/>
      <family val="2"/>
    </font>
    <font>
      <sz val="8"/>
      <color theme="1"/>
      <name val="Albert Sans"/>
    </font>
    <font>
      <sz val="8"/>
      <color rgb="FF004936"/>
      <name val="Albert Sans"/>
    </font>
    <font>
      <u/>
      <sz val="10"/>
      <color rgb="FF004936"/>
      <name val="Albert Sans"/>
    </font>
    <font>
      <sz val="8"/>
      <color theme="0"/>
      <name val="Albert Sans"/>
    </font>
    <font>
      <b/>
      <sz val="8"/>
      <color rgb="FFFFFFFF"/>
      <name val="Albert Sans"/>
    </font>
    <font>
      <b/>
      <sz val="8"/>
      <color theme="0"/>
      <name val="Albert Sans"/>
    </font>
    <font>
      <b/>
      <sz val="8"/>
      <color theme="1"/>
      <name val="Albert Sans"/>
    </font>
    <font>
      <u/>
      <sz val="10"/>
      <color rgb="FF004936"/>
      <name val="Albert Sans"/>
    </font>
    <font>
      <u/>
      <sz val="10"/>
      <color rgb="FFFFFFFF"/>
      <name val="Albert Sans"/>
    </font>
    <font>
      <sz val="10"/>
      <color rgb="FFFFFFFF"/>
      <name val="Albert Sans"/>
    </font>
    <font>
      <sz val="10"/>
      <color rgb="FF999999"/>
      <name val="Helvetica"/>
      <family val="2"/>
    </font>
    <font>
      <sz val="10"/>
      <name val="Helvetica"/>
      <family val="2"/>
    </font>
    <font>
      <sz val="10"/>
      <color theme="1"/>
      <name val="Helvetica"/>
      <family val="2"/>
    </font>
    <font>
      <b/>
      <sz val="10"/>
      <color theme="1"/>
      <name val="Helvetica"/>
      <family val="2"/>
    </font>
    <font>
      <u/>
      <sz val="10"/>
      <color rgb="FFFFFFFF"/>
      <name val="Helvetica"/>
      <family val="2"/>
    </font>
    <font>
      <sz val="10"/>
      <color rgb="FFFFFFFF"/>
      <name val="Helvetica"/>
      <family val="2"/>
    </font>
    <font>
      <sz val="10"/>
      <color rgb="FF000000"/>
      <name val="Helvetica"/>
      <family val="2"/>
    </font>
    <font>
      <sz val="8"/>
      <color theme="1"/>
      <name val="Helvetica"/>
      <family val="2"/>
    </font>
    <font>
      <sz val="8"/>
      <color rgb="FF323232"/>
      <name val="Helvetica"/>
      <family val="2"/>
    </font>
    <font>
      <b/>
      <sz val="8"/>
      <color rgb="FF323232"/>
      <name val="Helvetica"/>
      <family val="2"/>
    </font>
    <font>
      <b/>
      <sz val="8"/>
      <color theme="1"/>
      <name val="Helvetica"/>
      <family val="2"/>
    </font>
    <font>
      <b/>
      <sz val="20"/>
      <color rgb="FF004936"/>
      <name val="Helvetica"/>
      <family val="2"/>
    </font>
    <font>
      <b/>
      <sz val="14"/>
      <color rgb="FF004936"/>
      <name val="Helvetica"/>
      <family val="2"/>
    </font>
    <font>
      <b/>
      <sz val="12"/>
      <color rgb="FF004936"/>
      <name val="Helvetica"/>
      <family val="2"/>
    </font>
    <font>
      <b/>
      <sz val="10"/>
      <color rgb="FF9FCE2F"/>
      <name val="Helvetica"/>
      <family val="2"/>
    </font>
    <font>
      <sz val="10"/>
      <color rgb="FF004936"/>
      <name val="Helvetica"/>
      <family val="2"/>
    </font>
    <font>
      <b/>
      <sz val="10"/>
      <color rgb="FFFFFFFF"/>
      <name val="Helvetica"/>
      <family val="2"/>
    </font>
    <font>
      <b/>
      <sz val="10"/>
      <color rgb="FFFF0000"/>
      <name val="Helvetica"/>
      <family val="2"/>
    </font>
    <font>
      <b/>
      <sz val="14"/>
      <color theme="0"/>
      <name val="Helvetica"/>
      <family val="2"/>
    </font>
    <font>
      <b/>
      <sz val="33"/>
      <color rgb="FF004936"/>
      <name val="Helvetica"/>
      <family val="2"/>
    </font>
  </fonts>
  <fills count="6">
    <fill>
      <patternFill patternType="none"/>
    </fill>
    <fill>
      <patternFill patternType="gray125"/>
    </fill>
    <fill>
      <patternFill patternType="solid">
        <fgColor rgb="FF9FCE2F"/>
        <bgColor rgb="FF9FCE2F"/>
      </patternFill>
    </fill>
    <fill>
      <patternFill patternType="solid">
        <fgColor rgb="FFFFFFFF"/>
        <bgColor rgb="FFFFFFFF"/>
      </patternFill>
    </fill>
    <fill>
      <patternFill patternType="solid">
        <fgColor rgb="FFFFE6E6"/>
        <bgColor rgb="FFFFE6E6"/>
      </patternFill>
    </fill>
    <fill>
      <patternFill patternType="solid">
        <fgColor rgb="FF004936"/>
        <bgColor rgb="FF004936"/>
      </patternFill>
    </fill>
  </fills>
  <borders count="7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D9D9D9"/>
      </bottom>
      <diagonal/>
    </border>
    <border>
      <left/>
      <right/>
      <top style="thin">
        <color rgb="FFFFFFFF"/>
      </top>
      <bottom style="thin">
        <color rgb="FFD9D9D9"/>
      </bottom>
      <diagonal/>
    </border>
    <border>
      <left/>
      <right style="thin">
        <color rgb="FFFFFFFF"/>
      </right>
      <top style="thin">
        <color rgb="FFFFFFFF"/>
      </top>
      <bottom style="thin">
        <color rgb="FFD9D9D9"/>
      </bottom>
      <diagonal/>
    </border>
    <border>
      <left style="thin">
        <color rgb="FFFFFFFF"/>
      </left>
      <right style="thin">
        <color rgb="FFFFFFFF"/>
      </right>
      <top/>
      <bottom style="thin">
        <color rgb="FFFFFFFF"/>
      </bottom>
      <diagonal/>
    </border>
    <border>
      <left style="thin">
        <color rgb="FF9FCE2F"/>
      </left>
      <right/>
      <top style="thin">
        <color rgb="FF9FCE2F"/>
      </top>
      <bottom style="thin">
        <color rgb="FF9FCE2F"/>
      </bottom>
      <diagonal/>
    </border>
    <border>
      <left/>
      <right/>
      <top style="thin">
        <color rgb="FF9FCE2F"/>
      </top>
      <bottom style="thin">
        <color rgb="FF9FCE2F"/>
      </bottom>
      <diagonal/>
    </border>
    <border>
      <left/>
      <right style="thin">
        <color rgb="FF9FCE2F"/>
      </right>
      <top style="thin">
        <color rgb="FF9FCE2F"/>
      </top>
      <bottom style="thin">
        <color rgb="FF9FCE2F"/>
      </bottom>
      <diagonal/>
    </border>
    <border>
      <left style="thin">
        <color rgb="FFFFFFFF"/>
      </left>
      <right style="thin">
        <color rgb="FFFFFFFF"/>
      </right>
      <top style="thin">
        <color rgb="FFFFFFFF"/>
      </top>
      <bottom/>
      <diagonal/>
    </border>
    <border>
      <left style="thin">
        <color rgb="FFFFFFFF"/>
      </left>
      <right/>
      <top/>
      <bottom style="thin">
        <color rgb="FFD9D9D9"/>
      </bottom>
      <diagonal/>
    </border>
    <border>
      <left/>
      <right/>
      <top/>
      <bottom style="thin">
        <color rgb="FFD9D9D9"/>
      </bottom>
      <diagonal/>
    </border>
    <border>
      <left/>
      <right style="thin">
        <color rgb="FFFFFFFF"/>
      </right>
      <top/>
      <bottom style="thin">
        <color rgb="FFD9D9D9"/>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diagonal/>
    </border>
    <border>
      <left/>
      <right style="thin">
        <color rgb="FFFFFFFF"/>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n">
        <color rgb="FFFFFFFF"/>
      </left>
      <right style="thick">
        <color rgb="FFFFFFFF"/>
      </right>
      <top style="thin">
        <color rgb="FFFFFFFF"/>
      </top>
      <bottom style="thin">
        <color rgb="FFFFFFFF"/>
      </bottom>
      <diagonal/>
    </border>
    <border>
      <left/>
      <right style="thick">
        <color rgb="FFFFFFFF"/>
      </right>
      <top style="thick">
        <color rgb="FFFFFFFF"/>
      </top>
      <bottom style="thick">
        <color rgb="FF000000"/>
      </bottom>
      <diagonal/>
    </border>
    <border>
      <left style="thick">
        <color rgb="FFFFFFFF"/>
      </left>
      <right style="thick">
        <color rgb="FFFFFFFF"/>
      </right>
      <top style="thick">
        <color rgb="FFFFFFFF"/>
      </top>
      <bottom style="thick">
        <color rgb="FF000000"/>
      </bottom>
      <diagonal/>
    </border>
    <border>
      <left style="thick">
        <color rgb="FFFFFFFF"/>
      </left>
      <right/>
      <top style="thick">
        <color rgb="FFFFFFFF"/>
      </top>
      <bottom style="thick">
        <color rgb="FF000000"/>
      </bottom>
      <diagonal/>
    </border>
    <border>
      <left style="medium">
        <color rgb="FF000000"/>
      </left>
      <right/>
      <top/>
      <bottom/>
      <diagonal/>
    </border>
    <border>
      <left/>
      <right style="thick">
        <color rgb="FF000000"/>
      </right>
      <top/>
      <bottom/>
      <diagonal/>
    </border>
    <border>
      <left/>
      <right/>
      <top/>
      <bottom style="thick">
        <color rgb="FF000000"/>
      </bottom>
      <diagonal/>
    </border>
    <border>
      <left/>
      <right style="thick">
        <color rgb="FF000000"/>
      </right>
      <top/>
      <bottom style="thick">
        <color rgb="FF000000"/>
      </bottom>
      <diagonal/>
    </border>
    <border>
      <left style="medium">
        <color rgb="FF000000"/>
      </left>
      <right/>
      <top/>
      <bottom style="thin">
        <color rgb="FF000000"/>
      </bottom>
      <diagonal/>
    </border>
    <border>
      <left/>
      <right style="thick">
        <color rgb="FF000000"/>
      </right>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thick">
        <color rgb="FF000000"/>
      </left>
      <right/>
      <top/>
      <bottom/>
      <diagonal/>
    </border>
    <border>
      <left style="thin">
        <color rgb="FFFFFFFF"/>
      </left>
      <right style="thin">
        <color rgb="FFFFFFFF"/>
      </right>
      <top style="thick">
        <color rgb="FF000000"/>
      </top>
      <bottom style="thick">
        <color rgb="FF000000"/>
      </bottom>
      <diagonal/>
    </border>
    <border>
      <left style="thin">
        <color rgb="FFFFFFFF"/>
      </left>
      <right style="thin">
        <color rgb="FFFFFFFF"/>
      </right>
      <top style="thick">
        <color rgb="FF000000"/>
      </top>
      <bottom/>
      <diagonal/>
    </border>
    <border>
      <left/>
      <right/>
      <top style="thick">
        <color rgb="FF000000"/>
      </top>
      <bottom/>
      <diagonal/>
    </border>
    <border>
      <left style="thick">
        <color rgb="FF000000"/>
      </left>
      <right style="thick">
        <color rgb="FF000000"/>
      </right>
      <top style="thick">
        <color rgb="FF000000"/>
      </top>
      <bottom/>
      <diagonal/>
    </border>
    <border>
      <left style="medium">
        <color rgb="FF000000"/>
      </left>
      <right style="thin">
        <color rgb="FF000000"/>
      </right>
      <top/>
      <bottom style="thin">
        <color rgb="FF9A9A9A"/>
      </bottom>
      <diagonal/>
    </border>
    <border>
      <left style="thick">
        <color rgb="FF000000"/>
      </left>
      <right style="thick">
        <color rgb="FF000000"/>
      </right>
      <top/>
      <bottom/>
      <diagonal/>
    </border>
    <border>
      <left style="thick">
        <color rgb="FF000000"/>
      </left>
      <right style="thick">
        <color rgb="FF000000"/>
      </right>
      <top/>
      <bottom style="thin">
        <color rgb="FF000000"/>
      </bottom>
      <diagonal/>
    </border>
    <border>
      <left style="medium">
        <color rgb="FF000000"/>
      </left>
      <right/>
      <top/>
      <bottom style="thin">
        <color rgb="FF9A9A9A"/>
      </bottom>
      <diagonal/>
    </border>
    <border>
      <left/>
      <right style="thick">
        <color rgb="FF000000"/>
      </right>
      <top/>
      <bottom style="thin">
        <color rgb="FF9A9A9A"/>
      </bottom>
      <diagonal/>
    </border>
    <border>
      <left/>
      <right/>
      <top style="thin">
        <color rgb="FF000000"/>
      </top>
      <bottom/>
      <diagonal/>
    </border>
    <border>
      <left style="thick">
        <color rgb="FF000000"/>
      </left>
      <right style="thick">
        <color rgb="FF000000"/>
      </right>
      <top style="thin">
        <color rgb="FF000000"/>
      </top>
      <bottom/>
      <diagonal/>
    </border>
    <border>
      <left style="medium">
        <color rgb="FF000000"/>
      </left>
      <right style="thin">
        <color rgb="FF9A9A9A"/>
      </right>
      <top/>
      <bottom style="thin">
        <color rgb="FF9A9A9A"/>
      </bottom>
      <diagonal/>
    </border>
    <border>
      <left style="medium">
        <color rgb="FF000000"/>
      </left>
      <right style="thin">
        <color rgb="FF9A9A9A"/>
      </right>
      <top/>
      <bottom/>
      <diagonal/>
    </border>
    <border>
      <left style="medium">
        <color rgb="FF000000"/>
      </left>
      <right style="thin">
        <color rgb="FF9A9A9A"/>
      </right>
      <top/>
      <bottom style="thin">
        <color rgb="FF000000"/>
      </bottom>
      <diagonal/>
    </border>
    <border>
      <left style="medium">
        <color rgb="FF000000"/>
      </left>
      <right/>
      <top/>
      <bottom style="medium">
        <color rgb="FF000000"/>
      </bottom>
      <diagonal/>
    </border>
    <border>
      <left/>
      <right style="thick">
        <color rgb="FF000000"/>
      </right>
      <top/>
      <bottom style="medium">
        <color rgb="FF000000"/>
      </bottom>
      <diagonal/>
    </border>
    <border>
      <left/>
      <right/>
      <top/>
      <bottom style="medium">
        <color rgb="FF000000"/>
      </bottom>
      <diagonal/>
    </border>
    <border>
      <left style="thick">
        <color rgb="FF000000"/>
      </left>
      <right style="thick">
        <color rgb="FF000000"/>
      </right>
      <top/>
      <bottom style="thick">
        <color rgb="FF000000"/>
      </bottom>
      <diagonal/>
    </border>
    <border>
      <left style="thick">
        <color rgb="FFFFFFFF"/>
      </left>
      <right style="thick">
        <color rgb="FFFFFFFF"/>
      </right>
      <top style="thick">
        <color rgb="FFFFFFFF"/>
      </top>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thin">
        <color rgb="FFFFFFFF"/>
      </left>
      <right/>
      <top/>
      <bottom style="thin">
        <color rgb="FFFFFFFF"/>
      </bottom>
      <diagonal/>
    </border>
    <border>
      <left style="thick">
        <color rgb="FF9FCE2F"/>
      </left>
      <right/>
      <top style="thick">
        <color rgb="FF9FCE2F"/>
      </top>
      <bottom style="thick">
        <color rgb="FF9FCE2F"/>
      </bottom>
      <diagonal/>
    </border>
    <border>
      <left/>
      <right/>
      <top style="thick">
        <color rgb="FF9FCE2F"/>
      </top>
      <bottom style="thick">
        <color rgb="FF9FCE2F"/>
      </bottom>
      <diagonal/>
    </border>
    <border>
      <left/>
      <right style="thick">
        <color rgb="FF9FCE2F"/>
      </right>
      <top style="thick">
        <color rgb="FF9FCE2F"/>
      </top>
      <bottom style="thick">
        <color rgb="FF9FCE2F"/>
      </bottom>
      <diagonal/>
    </border>
    <border>
      <left style="thin">
        <color rgb="FFFFFFFF"/>
      </left>
      <right style="thick">
        <color rgb="FFFFFFFF"/>
      </right>
      <top/>
      <bottom/>
      <diagonal/>
    </border>
    <border>
      <left style="thick">
        <color rgb="FFFFFFFF"/>
      </left>
      <right/>
      <top/>
      <bottom/>
      <diagonal/>
    </border>
    <border>
      <left style="medium">
        <color rgb="FF000000"/>
      </left>
      <right/>
      <top style="medium">
        <color rgb="FF000000"/>
      </top>
      <bottom/>
      <diagonal/>
    </border>
    <border>
      <left/>
      <right style="thick">
        <color rgb="FF000000"/>
      </right>
      <top style="medium">
        <color rgb="FF000000"/>
      </top>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n">
        <color rgb="FFFFFFFF"/>
      </left>
      <right/>
      <top style="thin">
        <color rgb="FFFFFFFF"/>
      </top>
      <bottom/>
      <diagonal/>
    </border>
    <border>
      <left/>
      <right/>
      <top style="thin">
        <color rgb="FFFFFFFF"/>
      </top>
      <bottom/>
      <diagonal/>
    </border>
  </borders>
  <cellStyleXfs count="1">
    <xf numFmtId="0" fontId="0" fillId="0" borderId="0"/>
  </cellStyleXfs>
  <cellXfs count="229">
    <xf numFmtId="0" fontId="0" fillId="0" borderId="0" xfId="0"/>
    <xf numFmtId="0" fontId="1" fillId="0" borderId="1" xfId="0" applyFont="1" applyBorder="1"/>
    <xf numFmtId="0" fontId="2" fillId="0" borderId="1" xfId="0" applyFont="1" applyBorder="1"/>
    <xf numFmtId="0" fontId="3" fillId="0" borderId="1" xfId="0" applyFont="1" applyBorder="1"/>
    <xf numFmtId="0" fontId="1" fillId="0" borderId="8" xfId="0" applyFont="1" applyBorder="1"/>
    <xf numFmtId="0" fontId="2" fillId="0" borderId="8" xfId="0" applyFont="1" applyBorder="1"/>
    <xf numFmtId="0" fontId="1" fillId="0" borderId="2" xfId="0" applyFont="1" applyBorder="1"/>
    <xf numFmtId="0" fontId="1" fillId="0" borderId="4" xfId="0" applyFont="1" applyBorder="1"/>
    <xf numFmtId="0" fontId="1" fillId="0" borderId="12" xfId="0" applyFont="1" applyBorder="1"/>
    <xf numFmtId="0" fontId="11" fillId="3" borderId="0" xfId="0" applyFont="1" applyFill="1" applyAlignment="1">
      <alignment horizontal="left"/>
    </xf>
    <xf numFmtId="164" fontId="10" fillId="0" borderId="1" xfId="0" applyNumberFormat="1" applyFont="1" applyBorder="1" applyAlignment="1">
      <alignment horizontal="center" vertical="center" wrapText="1"/>
    </xf>
    <xf numFmtId="0" fontId="12" fillId="0" borderId="1" xfId="0" applyFont="1" applyBorder="1" applyAlignment="1">
      <alignment vertical="center"/>
    </xf>
    <xf numFmtId="0" fontId="12" fillId="0" borderId="4" xfId="0" applyFont="1" applyBorder="1" applyAlignment="1">
      <alignment vertical="center"/>
    </xf>
    <xf numFmtId="0" fontId="12" fillId="0" borderId="8" xfId="0" applyFont="1" applyBorder="1"/>
    <xf numFmtId="0" fontId="12" fillId="0" borderId="17" xfId="0" applyFont="1" applyBorder="1"/>
    <xf numFmtId="0" fontId="12" fillId="0" borderId="18" xfId="0" applyFont="1" applyBorder="1"/>
    <xf numFmtId="0" fontId="11" fillId="3" borderId="1" xfId="0" applyFont="1" applyFill="1" applyBorder="1" applyAlignment="1">
      <alignment horizontal="left"/>
    </xf>
    <xf numFmtId="0" fontId="12" fillId="0" borderId="1" xfId="0" applyFont="1" applyBorder="1"/>
    <xf numFmtId="10" fontId="12" fillId="0" borderId="1" xfId="0" applyNumberFormat="1" applyFont="1" applyBorder="1"/>
    <xf numFmtId="0" fontId="11" fillId="3" borderId="1" xfId="0" applyFont="1" applyFill="1" applyBorder="1"/>
    <xf numFmtId="164" fontId="12" fillId="0" borderId="17" xfId="0" applyNumberFormat="1" applyFont="1" applyBorder="1"/>
    <xf numFmtId="0" fontId="13" fillId="0" borderId="1" xfId="0" applyFont="1" applyBorder="1"/>
    <xf numFmtId="0" fontId="13" fillId="0" borderId="12" xfId="0" applyFont="1" applyBorder="1" applyAlignment="1">
      <alignment horizontal="left"/>
    </xf>
    <xf numFmtId="0" fontId="13" fillId="0" borderId="12" xfId="0" applyFont="1" applyBorder="1"/>
    <xf numFmtId="0" fontId="14" fillId="0" borderId="12" xfId="0" applyFont="1" applyBorder="1"/>
    <xf numFmtId="0" fontId="13" fillId="0" borderId="2" xfId="0" applyFont="1" applyBorder="1"/>
    <xf numFmtId="0" fontId="1" fillId="0" borderId="23" xfId="0" applyFont="1" applyBorder="1"/>
    <xf numFmtId="0" fontId="15" fillId="0" borderId="24" xfId="0" applyFont="1" applyBorder="1" applyAlignment="1">
      <alignment horizontal="right"/>
    </xf>
    <xf numFmtId="0" fontId="13" fillId="0" borderId="28" xfId="0" applyFont="1" applyBorder="1"/>
    <xf numFmtId="0" fontId="13" fillId="0" borderId="29" xfId="0" applyFont="1" applyBorder="1" applyAlignment="1">
      <alignment horizontal="left"/>
    </xf>
    <xf numFmtId="0" fontId="13" fillId="0" borderId="30" xfId="0" applyFont="1" applyBorder="1"/>
    <xf numFmtId="0" fontId="14" fillId="0" borderId="30" xfId="0" applyFont="1" applyBorder="1"/>
    <xf numFmtId="0" fontId="13" fillId="0" borderId="31" xfId="0" applyFont="1" applyBorder="1"/>
    <xf numFmtId="49" fontId="16" fillId="5" borderId="32" xfId="0" applyNumberFormat="1" applyFont="1" applyFill="1" applyBorder="1" applyAlignment="1">
      <alignment horizontal="left"/>
    </xf>
    <xf numFmtId="49" fontId="16" fillId="5" borderId="33" xfId="0" applyNumberFormat="1" applyFont="1" applyFill="1" applyBorder="1"/>
    <xf numFmtId="49" fontId="17" fillId="5" borderId="34" xfId="0" applyNumberFormat="1" applyFont="1" applyFill="1" applyBorder="1" applyAlignment="1">
      <alignment horizontal="center"/>
    </xf>
    <xf numFmtId="49" fontId="17" fillId="5" borderId="35" xfId="0" applyNumberFormat="1" applyFont="1" applyFill="1" applyBorder="1" applyAlignment="1">
      <alignment horizontal="center"/>
    </xf>
    <xf numFmtId="49" fontId="18" fillId="5" borderId="35" xfId="0" applyNumberFormat="1" applyFont="1" applyFill="1" applyBorder="1" applyAlignment="1">
      <alignment horizontal="center"/>
    </xf>
    <xf numFmtId="49" fontId="19" fillId="0" borderId="32" xfId="0" applyNumberFormat="1" applyFont="1" applyBorder="1" applyAlignment="1">
      <alignment horizontal="left"/>
    </xf>
    <xf numFmtId="49" fontId="13" fillId="0" borderId="33" xfId="0" applyNumberFormat="1" applyFont="1" applyBorder="1"/>
    <xf numFmtId="49" fontId="19" fillId="0" borderId="41" xfId="0" applyNumberFormat="1" applyFont="1" applyBorder="1" applyAlignment="1">
      <alignment horizontal="left"/>
    </xf>
    <xf numFmtId="49" fontId="13" fillId="0" borderId="41" xfId="0" applyNumberFormat="1" applyFont="1" applyBorder="1"/>
    <xf numFmtId="0" fontId="13" fillId="0" borderId="4" xfId="0" applyFont="1" applyBorder="1"/>
    <xf numFmtId="49" fontId="19" fillId="0" borderId="37" xfId="0" applyNumberFormat="1" applyFont="1" applyBorder="1"/>
    <xf numFmtId="0" fontId="13" fillId="0" borderId="48" xfId="0" applyFont="1" applyBorder="1" applyAlignment="1">
      <alignment horizontal="left"/>
    </xf>
    <xf numFmtId="49" fontId="19" fillId="0" borderId="48" xfId="0" applyNumberFormat="1" applyFont="1" applyBorder="1" applyAlignment="1">
      <alignment horizontal="left"/>
    </xf>
    <xf numFmtId="49" fontId="19" fillId="0" borderId="49" xfId="0" applyNumberFormat="1" applyFont="1" applyBorder="1"/>
    <xf numFmtId="0" fontId="13" fillId="0" borderId="3" xfId="0" applyFont="1" applyBorder="1"/>
    <xf numFmtId="0" fontId="13" fillId="0" borderId="53" xfId="0" applyFont="1" applyBorder="1" applyAlignment="1">
      <alignment horizontal="left"/>
    </xf>
    <xf numFmtId="0" fontId="13" fillId="0" borderId="54" xfId="0" applyFont="1" applyBorder="1" applyAlignment="1">
      <alignment horizontal="left"/>
    </xf>
    <xf numFmtId="0" fontId="13" fillId="0" borderId="52" xfId="0" applyFont="1" applyBorder="1" applyAlignment="1">
      <alignment horizontal="left"/>
    </xf>
    <xf numFmtId="0" fontId="19" fillId="0" borderId="49" xfId="0" applyFont="1" applyBorder="1"/>
    <xf numFmtId="0" fontId="19" fillId="0" borderId="52" xfId="0" applyFont="1" applyBorder="1" applyAlignment="1">
      <alignment horizontal="left"/>
    </xf>
    <xf numFmtId="0" fontId="13" fillId="0" borderId="38" xfId="0" applyFont="1" applyBorder="1" applyAlignment="1">
      <alignment horizontal="left"/>
    </xf>
    <xf numFmtId="0" fontId="19" fillId="0" borderId="37" xfId="0" applyFont="1" applyBorder="1"/>
    <xf numFmtId="0" fontId="13" fillId="0" borderId="32" xfId="0" applyFont="1" applyBorder="1" applyAlignment="1">
      <alignment horizontal="left"/>
    </xf>
    <xf numFmtId="0" fontId="13" fillId="0" borderId="33" xfId="0" applyFont="1" applyBorder="1"/>
    <xf numFmtId="0" fontId="19" fillId="0" borderId="33" xfId="0" applyFont="1" applyBorder="1"/>
    <xf numFmtId="0" fontId="13" fillId="0" borderId="55" xfId="0" applyFont="1" applyBorder="1" applyAlignment="1">
      <alignment horizontal="left"/>
    </xf>
    <xf numFmtId="0" fontId="19" fillId="0" borderId="56" xfId="0" applyFont="1" applyBorder="1"/>
    <xf numFmtId="0" fontId="13" fillId="0" borderId="8" xfId="0" applyFont="1" applyBorder="1" applyAlignment="1">
      <alignment horizontal="left"/>
    </xf>
    <xf numFmtId="0" fontId="13" fillId="0" borderId="8" xfId="0" applyFont="1" applyBorder="1"/>
    <xf numFmtId="0" fontId="14" fillId="0" borderId="8" xfId="0" applyFont="1" applyBorder="1"/>
    <xf numFmtId="0" fontId="13" fillId="0" borderId="59" xfId="0" applyFont="1" applyBorder="1"/>
    <xf numFmtId="0" fontId="13" fillId="0" borderId="63" xfId="0" applyFont="1" applyBorder="1"/>
    <xf numFmtId="0" fontId="20" fillId="0" borderId="25" xfId="0" applyFont="1" applyBorder="1" applyAlignment="1">
      <alignment horizontal="right"/>
    </xf>
    <xf numFmtId="0" fontId="13" fillId="0" borderId="17" xfId="0" applyFont="1" applyBorder="1"/>
    <xf numFmtId="0" fontId="1" fillId="0" borderId="67" xfId="0" applyFont="1" applyBorder="1"/>
    <xf numFmtId="0" fontId="2" fillId="0" borderId="68" xfId="0" applyFont="1" applyBorder="1" applyAlignment="1">
      <alignment horizontal="right"/>
    </xf>
    <xf numFmtId="0" fontId="13" fillId="0" borderId="18" xfId="0" applyFont="1" applyBorder="1"/>
    <xf numFmtId="0" fontId="14" fillId="0" borderId="18" xfId="0" applyFont="1" applyBorder="1"/>
    <xf numFmtId="49" fontId="16" fillId="5" borderId="69" xfId="0" applyNumberFormat="1" applyFont="1" applyFill="1" applyBorder="1" applyAlignment="1">
      <alignment horizontal="left"/>
    </xf>
    <xf numFmtId="49" fontId="16" fillId="5" borderId="70" xfId="0" applyNumberFormat="1" applyFont="1" applyFill="1" applyBorder="1"/>
    <xf numFmtId="49" fontId="18" fillId="5" borderId="71" xfId="0" applyNumberFormat="1" applyFont="1" applyFill="1" applyBorder="1" applyAlignment="1">
      <alignment horizontal="center"/>
    </xf>
    <xf numFmtId="49" fontId="18" fillId="5" borderId="72" xfId="0" applyNumberFormat="1" applyFont="1" applyFill="1" applyBorder="1" applyAlignment="1">
      <alignment horizontal="center"/>
    </xf>
    <xf numFmtId="0" fontId="13" fillId="3" borderId="52" xfId="0" applyFont="1" applyFill="1" applyBorder="1" applyAlignment="1">
      <alignment horizontal="left"/>
    </xf>
    <xf numFmtId="0" fontId="19" fillId="0" borderId="38" xfId="0" applyFont="1" applyBorder="1" applyAlignment="1">
      <alignment horizontal="left"/>
    </xf>
    <xf numFmtId="0" fontId="19" fillId="0" borderId="45" xfId="0" applyFont="1" applyBorder="1" applyAlignment="1">
      <alignment horizontal="left"/>
    </xf>
    <xf numFmtId="0" fontId="13" fillId="0" borderId="45" xfId="0" applyFont="1" applyBorder="1" applyAlignment="1">
      <alignment horizontal="left"/>
    </xf>
    <xf numFmtId="0" fontId="2" fillId="0" borderId="2" xfId="0" applyFont="1" applyBorder="1"/>
    <xf numFmtId="0" fontId="3" fillId="0" borderId="2" xfId="0" applyFont="1" applyBorder="1"/>
    <xf numFmtId="0" fontId="25" fillId="0" borderId="8" xfId="0" applyFont="1" applyBorder="1"/>
    <xf numFmtId="0" fontId="29" fillId="0" borderId="0" xfId="0" applyFont="1"/>
    <xf numFmtId="49" fontId="30" fillId="0" borderId="39" xfId="0" applyNumberFormat="1" applyFont="1" applyBorder="1"/>
    <xf numFmtId="49" fontId="30" fillId="0" borderId="37" xfId="0" applyNumberFormat="1" applyFont="1" applyBorder="1"/>
    <xf numFmtId="49" fontId="30" fillId="3" borderId="37" xfId="0" applyNumberFormat="1" applyFont="1" applyFill="1" applyBorder="1" applyAlignment="1">
      <alignment horizontal="left"/>
    </xf>
    <xf numFmtId="0" fontId="30" fillId="0" borderId="49" xfId="0" applyFont="1" applyBorder="1"/>
    <xf numFmtId="49" fontId="30" fillId="3" borderId="49" xfId="0" applyNumberFormat="1" applyFont="1" applyFill="1" applyBorder="1"/>
    <xf numFmtId="0" fontId="30" fillId="3" borderId="49" xfId="0" applyFont="1" applyFill="1" applyBorder="1"/>
    <xf numFmtId="0" fontId="30" fillId="3" borderId="37" xfId="0" applyFont="1" applyFill="1" applyBorder="1"/>
    <xf numFmtId="0" fontId="30" fillId="0" borderId="37" xfId="0" applyFont="1" applyBorder="1"/>
    <xf numFmtId="165" fontId="30" fillId="0" borderId="0" xfId="0" applyNumberFormat="1" applyFont="1"/>
    <xf numFmtId="165" fontId="30" fillId="0" borderId="33" xfId="0" applyNumberFormat="1" applyFont="1" applyBorder="1"/>
    <xf numFmtId="165" fontId="31" fillId="0" borderId="40" xfId="0" applyNumberFormat="1" applyFont="1" applyBorder="1" applyAlignment="1">
      <alignment horizontal="right"/>
    </xf>
    <xf numFmtId="165" fontId="31" fillId="0" borderId="0" xfId="0" applyNumberFormat="1" applyFont="1" applyAlignment="1">
      <alignment horizontal="right"/>
    </xf>
    <xf numFmtId="165" fontId="31" fillId="0" borderId="33" xfId="0" applyNumberFormat="1" applyFont="1" applyBorder="1" applyAlignment="1">
      <alignment horizontal="right"/>
    </xf>
    <xf numFmtId="165" fontId="31" fillId="0" borderId="39" xfId="0" applyNumberFormat="1" applyFont="1" applyBorder="1" applyAlignment="1">
      <alignment horizontal="right"/>
    </xf>
    <xf numFmtId="165" fontId="31" fillId="0" borderId="37" xfId="0" applyNumberFormat="1" applyFont="1" applyBorder="1" applyAlignment="1">
      <alignment horizontal="right"/>
    </xf>
    <xf numFmtId="165" fontId="32" fillId="0" borderId="0" xfId="0" applyNumberFormat="1" applyFont="1" applyAlignment="1">
      <alignment horizontal="right"/>
    </xf>
    <xf numFmtId="165" fontId="32" fillId="0" borderId="33" xfId="0" applyNumberFormat="1" applyFont="1" applyBorder="1" applyAlignment="1">
      <alignment horizontal="right"/>
    </xf>
    <xf numFmtId="165" fontId="30" fillId="0" borderId="41" xfId="0" applyNumberFormat="1" applyFont="1" applyBorder="1"/>
    <xf numFmtId="165" fontId="30" fillId="0" borderId="42" xfId="0" applyNumberFormat="1" applyFont="1" applyBorder="1"/>
    <xf numFmtId="165" fontId="30" fillId="0" borderId="43" xfId="0" applyNumberFormat="1" applyFont="1" applyBorder="1"/>
    <xf numFmtId="165" fontId="30" fillId="0" borderId="44" xfId="0" applyNumberFormat="1" applyFont="1" applyBorder="1"/>
    <xf numFmtId="165" fontId="31" fillId="0" borderId="46" xfId="0" applyNumberFormat="1" applyFont="1" applyBorder="1" applyAlignment="1">
      <alignment horizontal="right"/>
    </xf>
    <xf numFmtId="165" fontId="30" fillId="0" borderId="40" xfId="0" applyNumberFormat="1" applyFont="1" applyBorder="1" applyAlignment="1">
      <alignment horizontal="right"/>
    </xf>
    <xf numFmtId="165" fontId="30" fillId="0" borderId="0" xfId="0" applyNumberFormat="1" applyFont="1" applyAlignment="1">
      <alignment horizontal="right"/>
    </xf>
    <xf numFmtId="165" fontId="31" fillId="0" borderId="47" xfId="0" applyNumberFormat="1" applyFont="1" applyBorder="1" applyAlignment="1">
      <alignment horizontal="right"/>
    </xf>
    <xf numFmtId="165" fontId="33" fillId="0" borderId="50" xfId="0" applyNumberFormat="1" applyFont="1" applyBorder="1" applyAlignment="1">
      <alignment horizontal="right"/>
    </xf>
    <xf numFmtId="165" fontId="32" fillId="0" borderId="51" xfId="0" applyNumberFormat="1" applyFont="1" applyBorder="1" applyAlignment="1">
      <alignment horizontal="right"/>
    </xf>
    <xf numFmtId="165" fontId="31" fillId="3" borderId="0" xfId="0" applyNumberFormat="1" applyFont="1" applyFill="1" applyAlignment="1">
      <alignment horizontal="right"/>
    </xf>
    <xf numFmtId="165" fontId="31" fillId="3" borderId="46" xfId="0" applyNumberFormat="1" applyFont="1" applyFill="1" applyBorder="1" applyAlignment="1">
      <alignment horizontal="right"/>
    </xf>
    <xf numFmtId="165" fontId="32" fillId="0" borderId="50" xfId="0" applyNumberFormat="1" applyFont="1" applyBorder="1" applyAlignment="1">
      <alignment horizontal="right"/>
    </xf>
    <xf numFmtId="165" fontId="33" fillId="0" borderId="51" xfId="0" applyNumberFormat="1" applyFont="1" applyBorder="1" applyAlignment="1">
      <alignment horizontal="right"/>
    </xf>
    <xf numFmtId="165" fontId="32" fillId="0" borderId="46" xfId="0" applyNumberFormat="1" applyFont="1" applyBorder="1" applyAlignment="1">
      <alignment horizontal="right"/>
    </xf>
    <xf numFmtId="165" fontId="30" fillId="0" borderId="46" xfId="0" applyNumberFormat="1" applyFont="1" applyBorder="1"/>
    <xf numFmtId="165" fontId="32" fillId="0" borderId="57" xfId="0" applyNumberFormat="1" applyFont="1" applyBorder="1" applyAlignment="1">
      <alignment horizontal="right"/>
    </xf>
    <xf numFmtId="165" fontId="32" fillId="0" borderId="56" xfId="0" applyNumberFormat="1" applyFont="1" applyBorder="1" applyAlignment="1">
      <alignment horizontal="right"/>
    </xf>
    <xf numFmtId="165" fontId="32" fillId="3" borderId="58" xfId="0" applyNumberFormat="1" applyFont="1" applyFill="1" applyBorder="1" applyAlignment="1">
      <alignment horizontal="right"/>
    </xf>
    <xf numFmtId="0" fontId="33" fillId="0" borderId="38" xfId="0" applyFont="1" applyBorder="1" applyAlignment="1">
      <alignment horizontal="left"/>
    </xf>
    <xf numFmtId="0" fontId="30" fillId="0" borderId="38" xfId="0" applyFont="1" applyBorder="1" applyAlignment="1">
      <alignment horizontal="left"/>
    </xf>
    <xf numFmtId="49" fontId="33" fillId="0" borderId="32" xfId="0" applyNumberFormat="1" applyFont="1" applyBorder="1" applyAlignment="1">
      <alignment horizontal="left"/>
    </xf>
    <xf numFmtId="49" fontId="30" fillId="0" borderId="33" xfId="0" applyNumberFormat="1" applyFont="1" applyBorder="1"/>
    <xf numFmtId="49" fontId="33" fillId="0" borderId="41" xfId="0" applyNumberFormat="1" applyFont="1" applyBorder="1" applyAlignment="1">
      <alignment horizontal="left"/>
    </xf>
    <xf numFmtId="49" fontId="30" fillId="0" borderId="41" xfId="0" applyNumberFormat="1" applyFont="1" applyBorder="1"/>
    <xf numFmtId="0" fontId="33" fillId="0" borderId="45" xfId="0" applyFont="1" applyBorder="1" applyAlignment="1">
      <alignment horizontal="left"/>
    </xf>
    <xf numFmtId="49" fontId="33" fillId="0" borderId="37" xfId="0" applyNumberFormat="1" applyFont="1" applyBorder="1"/>
    <xf numFmtId="0" fontId="30" fillId="0" borderId="45" xfId="0" applyFont="1" applyBorder="1" applyAlignment="1">
      <alignment horizontal="left"/>
    </xf>
    <xf numFmtId="0" fontId="30" fillId="0" borderId="40" xfId="0" applyFont="1" applyBorder="1" applyAlignment="1">
      <alignment horizontal="right"/>
    </xf>
    <xf numFmtId="0" fontId="30" fillId="0" borderId="0" xfId="0" applyFont="1" applyAlignment="1">
      <alignment horizontal="right"/>
    </xf>
    <xf numFmtId="49" fontId="30" fillId="3" borderId="37" xfId="0" applyNumberFormat="1" applyFont="1" applyFill="1" applyBorder="1"/>
    <xf numFmtId="0" fontId="30" fillId="0" borderId="48" xfId="0" applyFont="1" applyBorder="1" applyAlignment="1">
      <alignment horizontal="left"/>
    </xf>
    <xf numFmtId="49" fontId="33" fillId="0" borderId="48" xfId="0" applyNumberFormat="1" applyFont="1" applyBorder="1" applyAlignment="1">
      <alignment horizontal="left"/>
    </xf>
    <xf numFmtId="49" fontId="33" fillId="0" borderId="49" xfId="0" applyNumberFormat="1" applyFont="1" applyBorder="1"/>
    <xf numFmtId="0" fontId="33" fillId="0" borderId="52" xfId="0" applyFont="1" applyBorder="1" applyAlignment="1">
      <alignment horizontal="left"/>
    </xf>
    <xf numFmtId="0" fontId="30" fillId="0" borderId="52" xfId="0" applyFont="1" applyBorder="1" applyAlignment="1">
      <alignment horizontal="left"/>
    </xf>
    <xf numFmtId="0" fontId="30" fillId="3" borderId="52" xfId="0" applyFont="1" applyFill="1" applyBorder="1" applyAlignment="1">
      <alignment horizontal="left"/>
    </xf>
    <xf numFmtId="0" fontId="30" fillId="0" borderId="53" xfId="0" applyFont="1" applyBorder="1" applyAlignment="1">
      <alignment horizontal="left"/>
    </xf>
    <xf numFmtId="0" fontId="30" fillId="0" borderId="54" xfId="0" applyFont="1" applyBorder="1" applyAlignment="1">
      <alignment horizontal="left"/>
    </xf>
    <xf numFmtId="0" fontId="33" fillId="0" borderId="49" xfId="0" applyFont="1" applyBorder="1"/>
    <xf numFmtId="0" fontId="33" fillId="0" borderId="37" xfId="0" applyFont="1" applyBorder="1"/>
    <xf numFmtId="0" fontId="30" fillId="0" borderId="32" xfId="0" applyFont="1" applyBorder="1" applyAlignment="1">
      <alignment horizontal="left"/>
    </xf>
    <xf numFmtId="0" fontId="30" fillId="0" borderId="33" xfId="0" applyFont="1" applyBorder="1"/>
    <xf numFmtId="0" fontId="33" fillId="0" borderId="33" xfId="0" applyFont="1" applyBorder="1"/>
    <xf numFmtId="0" fontId="30" fillId="0" borderId="55" xfId="0" applyFont="1" applyBorder="1" applyAlignment="1">
      <alignment horizontal="left"/>
    </xf>
    <xf numFmtId="0" fontId="33" fillId="0" borderId="56" xfId="0" applyFont="1" applyBorder="1"/>
    <xf numFmtId="0" fontId="34" fillId="0" borderId="1" xfId="0" applyFont="1" applyBorder="1"/>
    <xf numFmtId="0" fontId="25" fillId="0" borderId="1" xfId="0" applyFont="1" applyBorder="1"/>
    <xf numFmtId="0" fontId="25" fillId="0" borderId="12" xfId="0" applyFont="1" applyBorder="1"/>
    <xf numFmtId="0" fontId="25" fillId="0" borderId="2" xfId="0" applyFont="1" applyBorder="1"/>
    <xf numFmtId="0" fontId="25" fillId="0" borderId="16" xfId="0" applyFont="1" applyBorder="1"/>
    <xf numFmtId="164" fontId="35" fillId="0" borderId="2" xfId="0" applyNumberFormat="1" applyFont="1" applyBorder="1" applyAlignment="1">
      <alignment horizontal="left" wrapText="1"/>
    </xf>
    <xf numFmtId="164" fontId="36" fillId="0" borderId="1" xfId="0" applyNumberFormat="1" applyFont="1" applyBorder="1" applyAlignment="1">
      <alignment horizontal="center" vertical="center" wrapText="1"/>
    </xf>
    <xf numFmtId="164" fontId="36" fillId="0" borderId="4" xfId="0" applyNumberFormat="1" applyFont="1" applyBorder="1" applyAlignment="1">
      <alignment horizontal="center" vertical="center" wrapText="1"/>
    </xf>
    <xf numFmtId="0" fontId="23" fillId="0" borderId="12" xfId="0" applyFont="1" applyBorder="1" applyAlignment="1">
      <alignment wrapText="1"/>
    </xf>
    <xf numFmtId="0" fontId="38" fillId="0" borderId="8" xfId="0" applyFont="1" applyBorder="1"/>
    <xf numFmtId="0" fontId="25" fillId="0" borderId="17" xfId="0" applyFont="1" applyBorder="1"/>
    <xf numFmtId="0" fontId="38" fillId="0" borderId="17" xfId="0" applyFont="1" applyBorder="1"/>
    <xf numFmtId="0" fontId="25" fillId="0" borderId="19" xfId="0" applyFont="1" applyBorder="1"/>
    <xf numFmtId="0" fontId="25" fillId="0" borderId="1" xfId="0" applyFont="1" applyBorder="1" applyAlignment="1">
      <alignment horizontal="left"/>
    </xf>
    <xf numFmtId="0" fontId="37" fillId="0" borderId="1" xfId="0" applyFont="1" applyBorder="1" applyAlignment="1">
      <alignment horizontal="left" wrapText="1"/>
    </xf>
    <xf numFmtId="0" fontId="39" fillId="3" borderId="1" xfId="0" applyFont="1" applyFill="1" applyBorder="1"/>
    <xf numFmtId="0" fontId="40" fillId="0" borderId="1" xfId="0" applyFont="1" applyBorder="1" applyAlignment="1">
      <alignment horizontal="left" wrapText="1"/>
    </xf>
    <xf numFmtId="0" fontId="25" fillId="0" borderId="12" xfId="0" applyFont="1" applyBorder="1" applyAlignment="1">
      <alignment horizontal="left"/>
    </xf>
    <xf numFmtId="164" fontId="25" fillId="0" borderId="2" xfId="0" applyNumberFormat="1" applyFont="1" applyBorder="1" applyAlignment="1">
      <alignment horizontal="left"/>
    </xf>
    <xf numFmtId="0" fontId="8"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27" fillId="2" borderId="9" xfId="0" applyFont="1" applyFill="1" applyBorder="1" applyAlignment="1">
      <alignment horizontal="center" vertical="center"/>
    </xf>
    <xf numFmtId="0" fontId="24" fillId="0" borderId="10" xfId="0" applyFont="1" applyBorder="1"/>
    <xf numFmtId="0" fontId="24" fillId="0" borderId="11" xfId="0" applyFont="1" applyBorder="1"/>
    <xf numFmtId="0" fontId="4" fillId="0" borderId="2" xfId="0" applyFont="1" applyBorder="1"/>
    <xf numFmtId="0" fontId="5" fillId="0" borderId="3" xfId="0" applyFont="1" applyBorder="1"/>
    <xf numFmtId="0" fontId="1" fillId="0" borderId="5" xfId="0" applyFont="1" applyBorder="1"/>
    <xf numFmtId="0" fontId="5" fillId="0" borderId="6" xfId="0" applyFont="1" applyBorder="1"/>
    <xf numFmtId="0" fontId="5" fillId="0" borderId="7" xfId="0" applyFont="1" applyBorder="1"/>
    <xf numFmtId="0" fontId="6" fillId="0" borderId="73" xfId="0" applyFont="1" applyBorder="1"/>
    <xf numFmtId="0" fontId="5" fillId="0" borderId="74" xfId="0" applyFont="1" applyBorder="1"/>
    <xf numFmtId="0" fontId="5" fillId="0" borderId="16" xfId="0" applyFont="1" applyBorder="1"/>
    <xf numFmtId="0" fontId="7" fillId="0" borderId="2" xfId="0" applyFont="1" applyBorder="1" applyAlignment="1">
      <alignment horizontal="left" wrapText="1"/>
    </xf>
    <xf numFmtId="0" fontId="5" fillId="0" borderId="4" xfId="0" applyFont="1" applyBorder="1"/>
    <xf numFmtId="0" fontId="25" fillId="0" borderId="2" xfId="0" applyFont="1" applyBorder="1" applyAlignment="1">
      <alignment vertical="top" wrapText="1"/>
    </xf>
    <xf numFmtId="0" fontId="25" fillId="0" borderId="3" xfId="0" applyFont="1" applyBorder="1" applyAlignment="1">
      <alignment vertical="top"/>
    </xf>
    <xf numFmtId="0" fontId="25" fillId="0" borderId="4" xfId="0" applyFont="1" applyBorder="1" applyAlignment="1">
      <alignment vertical="top"/>
    </xf>
    <xf numFmtId="0" fontId="42" fillId="0" borderId="2" xfId="0" applyFont="1" applyBorder="1"/>
    <xf numFmtId="0" fontId="24" fillId="0" borderId="3" xfId="0" applyFont="1" applyBorder="1"/>
    <xf numFmtId="0" fontId="24" fillId="0" borderId="4" xfId="0" applyFont="1" applyBorder="1"/>
    <xf numFmtId="0" fontId="25" fillId="0" borderId="2" xfId="0" applyFont="1" applyBorder="1"/>
    <xf numFmtId="0" fontId="25" fillId="0" borderId="5" xfId="0" applyFont="1" applyBorder="1"/>
    <xf numFmtId="0" fontId="24" fillId="0" borderId="6" xfId="0" applyFont="1" applyBorder="1"/>
    <xf numFmtId="0" fontId="24" fillId="0" borderId="7" xfId="0" applyFont="1" applyBorder="1"/>
    <xf numFmtId="0" fontId="34" fillId="0" borderId="2" xfId="0" applyFont="1" applyBorder="1"/>
    <xf numFmtId="164" fontId="36" fillId="2" borderId="9" xfId="0" applyNumberFormat="1" applyFont="1" applyFill="1" applyBorder="1" applyAlignment="1">
      <alignment horizontal="center" vertical="center" wrapText="1"/>
    </xf>
    <xf numFmtId="0" fontId="1" fillId="0" borderId="13" xfId="0" applyFont="1" applyBorder="1"/>
    <xf numFmtId="0" fontId="5" fillId="0" borderId="14" xfId="0" applyFont="1" applyBorder="1"/>
    <xf numFmtId="0" fontId="5" fillId="0" borderId="15" xfId="0" applyFont="1" applyBorder="1"/>
    <xf numFmtId="0" fontId="37" fillId="0" borderId="2" xfId="0" applyFont="1" applyBorder="1" applyAlignment="1">
      <alignment wrapText="1"/>
    </xf>
    <xf numFmtId="0" fontId="25" fillId="0" borderId="2" xfId="0" applyFont="1" applyBorder="1" applyAlignment="1">
      <alignment wrapText="1"/>
    </xf>
    <xf numFmtId="0" fontId="25" fillId="0" borderId="3" xfId="0" applyFont="1" applyBorder="1"/>
    <xf numFmtId="0" fontId="25" fillId="0" borderId="4" xfId="0" applyFont="1" applyBorder="1"/>
    <xf numFmtId="0" fontId="34" fillId="0" borderId="3" xfId="0" applyFont="1" applyBorder="1" applyAlignment="1">
      <alignment vertical="center"/>
    </xf>
    <xf numFmtId="0" fontId="23" fillId="0" borderId="2" xfId="0" applyFont="1" applyBorder="1" applyAlignment="1">
      <alignment wrapText="1"/>
    </xf>
    <xf numFmtId="0" fontId="37" fillId="0" borderId="2" xfId="0" applyFont="1" applyBorder="1" applyAlignment="1">
      <alignment horizontal="left" wrapText="1"/>
    </xf>
    <xf numFmtId="164" fontId="35" fillId="2" borderId="2" xfId="0" applyNumberFormat="1" applyFont="1" applyFill="1" applyBorder="1" applyAlignment="1">
      <alignment horizontal="left" vertical="center" wrapText="1"/>
    </xf>
    <xf numFmtId="164" fontId="35" fillId="2" borderId="4" xfId="0" applyNumberFormat="1" applyFont="1" applyFill="1" applyBorder="1" applyAlignment="1">
      <alignment horizontal="left" vertical="center" wrapText="1"/>
    </xf>
    <xf numFmtId="164" fontId="35" fillId="2" borderId="2" xfId="0" applyNumberFormat="1" applyFont="1" applyFill="1" applyBorder="1" applyAlignment="1">
      <alignment horizontal="left" vertical="center"/>
    </xf>
    <xf numFmtId="164" fontId="35" fillId="2" borderId="4" xfId="0" applyNumberFormat="1" applyFont="1" applyFill="1" applyBorder="1" applyAlignment="1">
      <alignment horizontal="left" vertical="center"/>
    </xf>
    <xf numFmtId="164" fontId="35" fillId="2" borderId="3" xfId="0" applyNumberFormat="1" applyFont="1" applyFill="1" applyBorder="1" applyAlignment="1">
      <alignment horizontal="left" vertical="center"/>
    </xf>
    <xf numFmtId="164" fontId="40" fillId="4" borderId="20" xfId="0" applyNumberFormat="1" applyFont="1" applyFill="1" applyBorder="1" applyAlignment="1">
      <alignment horizontal="center" vertical="center"/>
    </xf>
    <xf numFmtId="0" fontId="24" fillId="0" borderId="21" xfId="0" applyFont="1" applyBorder="1"/>
    <xf numFmtId="0" fontId="24" fillId="0" borderId="22" xfId="0" applyFont="1" applyBorder="1"/>
    <xf numFmtId="0" fontId="41" fillId="2" borderId="9" xfId="0" applyFont="1" applyFill="1" applyBorder="1" applyAlignment="1">
      <alignment horizontal="center" vertical="center"/>
    </xf>
    <xf numFmtId="0" fontId="35" fillId="0" borderId="2" xfId="0" applyFont="1" applyBorder="1" applyAlignment="1">
      <alignment horizontal="left" wrapText="1"/>
    </xf>
    <xf numFmtId="164" fontId="35" fillId="2" borderId="3" xfId="0" applyNumberFormat="1" applyFont="1" applyFill="1" applyBorder="1" applyAlignment="1">
      <alignment horizontal="left" vertical="center" wrapText="1"/>
    </xf>
    <xf numFmtId="0" fontId="1" fillId="0" borderId="25" xfId="0" applyFont="1" applyBorder="1"/>
    <xf numFmtId="0" fontId="5" fillId="0" borderId="26" xfId="0" applyFont="1" applyBorder="1"/>
    <xf numFmtId="0" fontId="5" fillId="0" borderId="27" xfId="0" applyFont="1" applyBorder="1"/>
    <xf numFmtId="49" fontId="33" fillId="0" borderId="36" xfId="0" applyNumberFormat="1" applyFont="1" applyBorder="1" applyAlignment="1">
      <alignment horizontal="left"/>
    </xf>
    <xf numFmtId="0" fontId="24" fillId="0" borderId="37" xfId="0" applyFont="1" applyBorder="1"/>
    <xf numFmtId="49" fontId="19" fillId="0" borderId="36" xfId="0" applyNumberFormat="1" applyFont="1" applyBorder="1" applyAlignment="1">
      <alignment horizontal="left"/>
    </xf>
    <xf numFmtId="0" fontId="5" fillId="0" borderId="37" xfId="0" applyFont="1" applyBorder="1"/>
    <xf numFmtId="0" fontId="13" fillId="0" borderId="25" xfId="0" applyFont="1" applyBorder="1"/>
    <xf numFmtId="0" fontId="13" fillId="0" borderId="60" xfId="0" applyFont="1" applyBorder="1"/>
    <xf numFmtId="0" fontId="5" fillId="0" borderId="61" xfId="0" applyFont="1" applyBorder="1"/>
    <xf numFmtId="0" fontId="5" fillId="0" borderId="62" xfId="0" applyFont="1" applyBorder="1"/>
    <xf numFmtId="0" fontId="8" fillId="2" borderId="64" xfId="0" applyFont="1" applyFill="1" applyBorder="1" applyAlignment="1">
      <alignment horizontal="center" vertical="center"/>
    </xf>
    <xf numFmtId="0" fontId="5" fillId="0" borderId="65" xfId="0" applyFont="1" applyBorder="1"/>
    <xf numFmtId="0" fontId="5" fillId="0" borderId="66" xfId="0" applyFont="1" applyBorder="1"/>
    <xf numFmtId="0" fontId="21" fillId="2" borderId="64" xfId="0" applyFont="1" applyFill="1" applyBorder="1" applyAlignment="1">
      <alignment horizontal="center" vertical="center"/>
    </xf>
  </cellXfs>
  <cellStyles count="1">
    <cellStyle name="Normal" xfId="0" builtinId="0"/>
  </cellStyles>
  <dxfs count="5">
    <dxf>
      <font>
        <color rgb="FFFFFFFF"/>
      </font>
      <fill>
        <patternFill patternType="solid">
          <fgColor rgb="FFCC0000"/>
          <bgColor rgb="FFCC0000"/>
        </patternFill>
      </fill>
    </dxf>
    <dxf>
      <font>
        <color rgb="FFFFFFFF"/>
      </font>
      <fill>
        <patternFill patternType="solid">
          <fgColor rgb="FFCC0000"/>
          <bgColor rgb="FFCC0000"/>
        </patternFill>
      </fill>
    </dxf>
    <dxf>
      <font>
        <color rgb="FFFFFFFF"/>
      </font>
      <fill>
        <patternFill patternType="solid">
          <fgColor rgb="FFCC0000"/>
          <bgColor rgb="FFCC0000"/>
        </patternFill>
      </fill>
    </dxf>
    <dxf>
      <font>
        <color rgb="FFFFFFFF"/>
      </font>
      <fill>
        <patternFill patternType="solid">
          <fgColor rgb="FFCC0000"/>
          <bgColor rgb="FFCC0000"/>
        </patternFill>
      </fill>
    </dxf>
    <dxf>
      <font>
        <color rgb="FFFFFFFF"/>
      </font>
      <fill>
        <patternFill patternType="solid">
          <fgColor rgb="FFCC0000"/>
          <bgColor rgb="FFCC0000"/>
        </patternFill>
      </fill>
    </dxf>
  </dxfs>
  <tableStyles count="0" defaultTableStyle="TableStyleMedium2" defaultPivotStyle="PivotStyleLight16"/>
  <colors>
    <mruColors>
      <color rgb="FFA9CD4E"/>
      <color rgb="FFBDD6AC"/>
      <color rgb="FFD2DFAC"/>
      <color rgb="FF9DC384"/>
      <color rgb="FF78A65A"/>
      <color rgb="FF48752C"/>
      <color rgb="FF727A5D"/>
      <color rgb="FF1C4837"/>
      <color rgb="FF00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spPr>
            <a:ln w="9525" cmpd="sng">
              <a:solidFill>
                <a:srgbClr val="1C4837"/>
              </a:solidFill>
            </a:ln>
            <a:effectLst>
              <a:outerShdw blurRad="63500" sx="102000" sy="102000" algn="ctr" rotWithShape="0">
                <a:prstClr val="black">
                  <a:alpha val="0"/>
                </a:prstClr>
              </a:outerShdw>
            </a:effectLst>
          </c:spPr>
          <c:dPt>
            <c:idx val="0"/>
            <c:bubble3D val="0"/>
            <c:spPr>
              <a:solidFill>
                <a:srgbClr val="48752C"/>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1-B9BA-6B4C-BF6C-B837F837420A}"/>
              </c:ext>
            </c:extLst>
          </c:dPt>
          <c:dPt>
            <c:idx val="1"/>
            <c:bubble3D val="0"/>
            <c:spPr>
              <a:solidFill>
                <a:srgbClr val="78A65A"/>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2-B9BA-6B4C-BF6C-B837F837420A}"/>
              </c:ext>
            </c:extLst>
          </c:dPt>
          <c:dPt>
            <c:idx val="2"/>
            <c:bubble3D val="0"/>
            <c:spPr>
              <a:solidFill>
                <a:srgbClr val="9DC384"/>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3-B9BA-6B4C-BF6C-B837F837420A}"/>
              </c:ext>
            </c:extLst>
          </c:dPt>
          <c:dPt>
            <c:idx val="3"/>
            <c:bubble3D val="0"/>
            <c:spPr>
              <a:solidFill>
                <a:srgbClr val="BDD6AC"/>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4-B9BA-6B4C-BF6C-B837F837420A}"/>
              </c:ext>
            </c:extLst>
          </c:dPt>
          <c:dPt>
            <c:idx val="4"/>
            <c:bubble3D val="0"/>
            <c:spPr>
              <a:solidFill>
                <a:srgbClr val="A9CD4E"/>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5-B9BA-6B4C-BF6C-B837F837420A}"/>
              </c:ext>
            </c:extLst>
          </c:dPt>
          <c:dLbls>
            <c:dLbl>
              <c:idx val="0"/>
              <c:layout>
                <c:manualLayout>
                  <c:x val="0.11543320491160577"/>
                  <c:y val="3.4005339864963693E-2"/>
                </c:manualLayout>
              </c:layout>
              <c:tx>
                <c:rich>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fld id="{D5D3DA57-3E17-5846-9767-BF859190AA27}" type="CATEGORYNAME">
                      <a:rPr lang="en-US">
                        <a:solidFill>
                          <a:srgbClr val="1C4837"/>
                        </a:solidFill>
                      </a:rPr>
                      <a:pPr algn="r">
                        <a:defRPr>
                          <a:solidFill>
                            <a:srgbClr val="1C4837"/>
                          </a:solidFill>
                        </a:defRPr>
                      </a:pPr>
                      <a:t>[CATEGORY NAME]</a:t>
                    </a:fld>
                    <a:r>
                      <a:rPr lang="en-US" baseline="0">
                        <a:solidFill>
                          <a:srgbClr val="1C4837"/>
                        </a:solidFill>
                      </a:rPr>
                      <a:t>
</a:t>
                    </a:r>
                    <a:fld id="{7AC5464E-9597-0642-90AC-6D80E9D3FA95}" type="PERCENTAGE">
                      <a:rPr lang="en-US" sz="900" baseline="0">
                        <a:solidFill>
                          <a:srgbClr val="727A5D"/>
                        </a:solidFill>
                      </a:rPr>
                      <a:pPr algn="r">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9BA-6B4C-BF6C-B837F837420A}"/>
                </c:ext>
              </c:extLst>
            </c:dLbl>
            <c:dLbl>
              <c:idx val="1"/>
              <c:layout>
                <c:manualLayout>
                  <c:x val="0.17377637763951304"/>
                  <c:y val="-5.2673554965582355E-2"/>
                </c:manualLayout>
              </c:layout>
              <c:tx>
                <c:rich>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fld id="{D0D5D9D2-EADE-3244-88FC-A67E2A747342}" type="CATEGORYNAME">
                      <a:rPr lang="en-US">
                        <a:solidFill>
                          <a:srgbClr val="1C4837"/>
                        </a:solidFill>
                      </a:rPr>
                      <a:pPr algn="r">
                        <a:defRPr>
                          <a:solidFill>
                            <a:srgbClr val="1C4837"/>
                          </a:solidFill>
                        </a:defRPr>
                      </a:pPr>
                      <a:t>[CATEGORY NAME]</a:t>
                    </a:fld>
                    <a:r>
                      <a:rPr lang="en-US" baseline="0">
                        <a:solidFill>
                          <a:srgbClr val="1C4837"/>
                        </a:solidFill>
                      </a:rPr>
                      <a:t>
</a:t>
                    </a:r>
                    <a:fld id="{C4CA10D1-F968-BB4B-BA59-04DAD4EE3008}" type="PERCENTAGE">
                      <a:rPr lang="en-US" sz="900" baseline="0">
                        <a:solidFill>
                          <a:srgbClr val="727A5D"/>
                        </a:solidFill>
                      </a:rPr>
                      <a:pPr algn="r">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9BA-6B4C-BF6C-B837F837420A}"/>
                </c:ext>
              </c:extLst>
            </c:dLbl>
            <c:dLbl>
              <c:idx val="2"/>
              <c:layout>
                <c:manualLayout>
                  <c:x val="-0.23279506200356975"/>
                  <c:y val="-5.5849385045640583E-2"/>
                </c:manualLayout>
              </c:layout>
              <c:tx>
                <c:rich>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fld id="{08E03767-06C4-4248-8EE5-EB415D4447C6}" type="CATEGORYNAME">
                      <a:rPr lang="en-US">
                        <a:solidFill>
                          <a:srgbClr val="1C4837"/>
                        </a:solidFill>
                      </a:rPr>
                      <a:pPr algn="l">
                        <a:defRPr>
                          <a:solidFill>
                            <a:srgbClr val="1C4837"/>
                          </a:solidFill>
                        </a:defRPr>
                      </a:pPr>
                      <a:t>[CATEGORY NAME]</a:t>
                    </a:fld>
                    <a:r>
                      <a:rPr lang="en-US" baseline="0">
                        <a:solidFill>
                          <a:srgbClr val="1C4837"/>
                        </a:solidFill>
                      </a:rPr>
                      <a:t>
</a:t>
                    </a:r>
                    <a:fld id="{355997E6-623E-D44B-B3FC-5D3F0DF93782}" type="PERCENTAGE">
                      <a:rPr lang="en-US" sz="900" baseline="0">
                        <a:solidFill>
                          <a:srgbClr val="727A5D"/>
                        </a:solidFill>
                      </a:rPr>
                      <a:pPr algn="l">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9BA-6B4C-BF6C-B837F837420A}"/>
                </c:ext>
              </c:extLst>
            </c:dLbl>
            <c:dLbl>
              <c:idx val="3"/>
              <c:layout>
                <c:manualLayout>
                  <c:x val="-8.9539602786427294E-2"/>
                  <c:y val="4.0101791306211762E-2"/>
                </c:manualLayout>
              </c:layout>
              <c:tx>
                <c:rich>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fld id="{FB1A1772-9E29-0649-B255-239119463524}" type="CATEGORYNAME">
                      <a:rPr lang="en-US">
                        <a:solidFill>
                          <a:srgbClr val="1C4837"/>
                        </a:solidFill>
                      </a:rPr>
                      <a:pPr algn="l">
                        <a:defRPr>
                          <a:solidFill>
                            <a:srgbClr val="1C4837"/>
                          </a:solidFill>
                        </a:defRPr>
                      </a:pPr>
                      <a:t>[CATEGORY NAME]</a:t>
                    </a:fld>
                    <a:r>
                      <a:rPr lang="en-US" baseline="0">
                        <a:solidFill>
                          <a:srgbClr val="1C4837"/>
                        </a:solidFill>
                      </a:rPr>
                      <a:t>
</a:t>
                    </a:r>
                    <a:fld id="{2F37AADC-DA1B-7443-9124-F46B773C0565}" type="PERCENTAGE">
                      <a:rPr lang="en-US" sz="900" baseline="0">
                        <a:solidFill>
                          <a:srgbClr val="727A5D"/>
                        </a:solidFill>
                      </a:rPr>
                      <a:pPr algn="l">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9BA-6B4C-BF6C-B837F837420A}"/>
                </c:ext>
              </c:extLst>
            </c:dLbl>
            <c:dLbl>
              <c:idx val="4"/>
              <c:layout>
                <c:manualLayout>
                  <c:x val="-0.30646695221101128"/>
                  <c:y val="7.2256809531202712E-2"/>
                </c:manualLayout>
              </c:layout>
              <c:tx>
                <c:rich>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fld id="{91150B41-51E0-4248-96F6-A87A31D18AE1}" type="CATEGORYNAME">
                      <a:rPr lang="en-US">
                        <a:solidFill>
                          <a:srgbClr val="1C4837"/>
                        </a:solidFill>
                      </a:rPr>
                      <a:pPr algn="l">
                        <a:defRPr>
                          <a:solidFill>
                            <a:srgbClr val="1C4837"/>
                          </a:solidFill>
                        </a:defRPr>
                      </a:pPr>
                      <a:t>[CATEGORY NAME]</a:t>
                    </a:fld>
                    <a:r>
                      <a:rPr lang="en-US" baseline="0">
                        <a:solidFill>
                          <a:srgbClr val="1C4837"/>
                        </a:solidFill>
                      </a:rPr>
                      <a:t>
</a:t>
                    </a:r>
                    <a:fld id="{E832557E-5C19-1D4E-9BC9-3AA145FAF276}" type="PERCENTAGE">
                      <a:rPr lang="en-US" sz="900" baseline="0">
                        <a:solidFill>
                          <a:srgbClr val="727A5D"/>
                        </a:solidFill>
                      </a:rPr>
                      <a:pPr algn="l">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9BA-6B4C-BF6C-B837F837420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6350" cap="rnd" cmpd="sng" algn="ctr">
                  <a:solidFill>
                    <a:schemeClr val="tx1">
                      <a:lumMod val="35000"/>
                      <a:lumOff val="65000"/>
                    </a:schemeClr>
                  </a:solidFill>
                  <a:round/>
                  <a:headEnd type="oval" w="sm" len="med"/>
                </a:ln>
                <a:effectLst/>
              </c:spPr>
            </c:leaderLines>
            <c:extLst>
              <c:ext xmlns:c15="http://schemas.microsoft.com/office/drawing/2012/chart" uri="{CE6537A1-D6FC-4f65-9D91-7224C49458BB}"/>
            </c:extLst>
          </c:dLbls>
          <c:cat>
            <c:strRef>
              <c:f>('Budget Calculator'!$A$17,'Budget Calculator'!$A$21,'Budget Calculator'!$A$25,'Budget Calculator'!$A$29,'Budget Calculator'!$A$33)</c:f>
              <c:strCache>
                <c:ptCount val="5"/>
                <c:pt idx="0">
                  <c:v>SALARY &amp; PERSONNEL</c:v>
                </c:pt>
                <c:pt idx="1">
                  <c:v>OUTREACH &amp; MISSIONS</c:v>
                </c:pt>
                <c:pt idx="2">
                  <c:v>FACILITIES</c:v>
                </c:pt>
                <c:pt idx="3">
                  <c:v>MINISTRY OPERATIONS</c:v>
                </c:pt>
                <c:pt idx="4">
                  <c:v>SAVINGS</c:v>
                </c:pt>
              </c:strCache>
            </c:strRef>
          </c:cat>
          <c:val>
            <c:numRef>
              <c:f>('Budget Calculator'!$B$17,'Budget Calculator'!$B$21,'Budget Calculator'!$B$25,'Budget Calculator'!$B$29,'Budget Calculator'!$B$33)</c:f>
              <c:numCache>
                <c:formatCode>"$"#,##0.00</c:formatCode>
                <c:ptCount val="5"/>
                <c:pt idx="0">
                  <c:v>979999.99999999988</c:v>
                </c:pt>
                <c:pt idx="1">
                  <c:v>280000</c:v>
                </c:pt>
                <c:pt idx="2">
                  <c:v>840000</c:v>
                </c:pt>
                <c:pt idx="3">
                  <c:v>420000</c:v>
                </c:pt>
                <c:pt idx="4">
                  <c:v>280000</c:v>
                </c:pt>
              </c:numCache>
            </c:numRef>
          </c:val>
          <c:extLst>
            <c:ext xmlns:c16="http://schemas.microsoft.com/office/drawing/2014/chart" uri="{C3380CC4-5D6E-409C-BE32-E72D297353CC}">
              <c16:uniqueId val="{00000000-B9BA-6B4C-BF6C-B837F837420A}"/>
            </c:ext>
          </c:extLst>
        </c:ser>
        <c:dLbls>
          <c:dLblPos val="bestFit"/>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2DFA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spPr>
            <a:ln w="9525" cmpd="sng">
              <a:solidFill>
                <a:srgbClr val="1C4837"/>
              </a:solidFill>
            </a:ln>
            <a:effectLst>
              <a:outerShdw blurRad="63500" sx="102000" sy="102000" algn="ctr" rotWithShape="0">
                <a:prstClr val="black">
                  <a:alpha val="0"/>
                </a:prstClr>
              </a:outerShdw>
            </a:effectLst>
          </c:spPr>
          <c:dPt>
            <c:idx val="0"/>
            <c:bubble3D val="0"/>
            <c:spPr>
              <a:solidFill>
                <a:srgbClr val="BDD6AC"/>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1-81C8-C649-A4AF-A157F1CB9984}"/>
              </c:ext>
            </c:extLst>
          </c:dPt>
          <c:dPt>
            <c:idx val="1"/>
            <c:bubble3D val="0"/>
            <c:spPr>
              <a:solidFill>
                <a:srgbClr val="A9CD4E"/>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3-81C8-C649-A4AF-A157F1CB9984}"/>
              </c:ext>
            </c:extLst>
          </c:dPt>
          <c:dPt>
            <c:idx val="2"/>
            <c:bubble3D val="0"/>
            <c:spPr>
              <a:solidFill>
                <a:srgbClr val="48752C"/>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5-81C8-C649-A4AF-A157F1CB9984}"/>
              </c:ext>
            </c:extLst>
          </c:dPt>
          <c:dPt>
            <c:idx val="3"/>
            <c:bubble3D val="0"/>
            <c:spPr>
              <a:solidFill>
                <a:srgbClr val="78A65A"/>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7-81C8-C649-A4AF-A157F1CB9984}"/>
              </c:ext>
            </c:extLst>
          </c:dPt>
          <c:dPt>
            <c:idx val="4"/>
            <c:bubble3D val="0"/>
            <c:spPr>
              <a:solidFill>
                <a:srgbClr val="9DC384"/>
              </a:solidFill>
              <a:ln w="9525" cmpd="sng">
                <a:solidFill>
                  <a:srgbClr val="1C4837"/>
                </a:solidFill>
              </a:ln>
              <a:effectLst>
                <a:outerShdw blurRad="63500" sx="102000" sy="102000" algn="ctr" rotWithShape="0">
                  <a:prstClr val="black">
                    <a:alpha val="0"/>
                  </a:prstClr>
                </a:outerShdw>
              </a:effectLst>
            </c:spPr>
            <c:extLst>
              <c:ext xmlns:c16="http://schemas.microsoft.com/office/drawing/2014/chart" uri="{C3380CC4-5D6E-409C-BE32-E72D297353CC}">
                <c16:uniqueId val="{00000009-81C8-C649-A4AF-A157F1CB9984}"/>
              </c:ext>
            </c:extLst>
          </c:dPt>
          <c:dLbls>
            <c:dLbl>
              <c:idx val="0"/>
              <c:layout>
                <c:manualLayout>
                  <c:x val="-0.1058752418121779"/>
                  <c:y val="4.3593031631347437E-3"/>
                </c:manualLayout>
              </c:layout>
              <c:tx>
                <c:rich>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fld id="{D5D3DA57-3E17-5846-9767-BF859190AA27}" type="CATEGORYNAME">
                      <a:rPr lang="en-US">
                        <a:solidFill>
                          <a:schemeClr val="bg1"/>
                        </a:solidFill>
                      </a:rPr>
                      <a:pPr algn="l">
                        <a:defRPr>
                          <a:solidFill>
                            <a:srgbClr val="1C4837"/>
                          </a:solidFill>
                        </a:defRPr>
                      </a:pPr>
                      <a:t>[CATEGORY NAME]</a:t>
                    </a:fld>
                    <a:r>
                      <a:rPr lang="en-US" baseline="0">
                        <a:solidFill>
                          <a:srgbClr val="1C4837"/>
                        </a:solidFill>
                      </a:rPr>
                      <a:t>
</a:t>
                    </a:r>
                    <a:fld id="{7AC5464E-9597-0642-90AC-6D80E9D3FA95}" type="PERCENTAGE">
                      <a:rPr lang="en-US" sz="900" baseline="0">
                        <a:solidFill>
                          <a:schemeClr val="bg1">
                            <a:lumMod val="50000"/>
                          </a:schemeClr>
                        </a:solidFill>
                      </a:rPr>
                      <a:pPr algn="l">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1C8-C649-A4AF-A157F1CB9984}"/>
                </c:ext>
              </c:extLst>
            </c:dLbl>
            <c:dLbl>
              <c:idx val="1"/>
              <c:layout>
                <c:manualLayout>
                  <c:x val="-0.32652026024476927"/>
                  <c:y val="7.04138734350436E-2"/>
                </c:manualLayout>
              </c:layout>
              <c:tx>
                <c:rich>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fld id="{D0D5D9D2-EADE-3244-88FC-A67E2A747342}" type="CATEGORYNAME">
                      <a:rPr lang="en-US">
                        <a:solidFill>
                          <a:schemeClr val="bg1"/>
                        </a:solidFill>
                      </a:rPr>
                      <a:pPr algn="l">
                        <a:defRPr>
                          <a:solidFill>
                            <a:srgbClr val="1C4837"/>
                          </a:solidFill>
                        </a:defRPr>
                      </a:pPr>
                      <a:t>[CATEGORY NAME]</a:t>
                    </a:fld>
                    <a:r>
                      <a:rPr lang="en-US" baseline="0">
                        <a:solidFill>
                          <a:srgbClr val="1C4837"/>
                        </a:solidFill>
                      </a:rPr>
                      <a:t>
</a:t>
                    </a:r>
                    <a:fld id="{C4CA10D1-F968-BB4B-BA59-04DAD4EE3008}" type="PERCENTAGE">
                      <a:rPr lang="en-US" sz="900" baseline="0">
                        <a:solidFill>
                          <a:schemeClr val="bg1">
                            <a:lumMod val="50000"/>
                          </a:schemeClr>
                        </a:solidFill>
                      </a:rPr>
                      <a:pPr algn="l">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1C8-C649-A4AF-A157F1CB9984}"/>
                </c:ext>
              </c:extLst>
            </c:dLbl>
            <c:dLbl>
              <c:idx val="2"/>
              <c:layout>
                <c:manualLayout>
                  <c:x val="0.11166288258179405"/>
                  <c:y val="2.5547232911589716E-2"/>
                </c:manualLayout>
              </c:layout>
              <c:tx>
                <c:rich>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fld id="{08E03767-06C4-4248-8EE5-EB415D4447C6}" type="CATEGORYNAME">
                      <a:rPr lang="en-US">
                        <a:solidFill>
                          <a:schemeClr val="bg1"/>
                        </a:solidFill>
                      </a:rPr>
                      <a:pPr algn="r">
                        <a:defRPr>
                          <a:solidFill>
                            <a:srgbClr val="1C4837"/>
                          </a:solidFill>
                        </a:defRPr>
                      </a:pPr>
                      <a:t>[CATEGORY NAME]</a:t>
                    </a:fld>
                    <a:r>
                      <a:rPr lang="en-US" baseline="0">
                        <a:solidFill>
                          <a:srgbClr val="1C4837"/>
                        </a:solidFill>
                      </a:rPr>
                      <a:t>
</a:t>
                    </a:r>
                    <a:fld id="{355997E6-623E-D44B-B3FC-5D3F0DF93782}" type="PERCENTAGE">
                      <a:rPr lang="en-US" sz="900" baseline="0">
                        <a:solidFill>
                          <a:schemeClr val="bg1">
                            <a:lumMod val="50000"/>
                          </a:schemeClr>
                        </a:solidFill>
                      </a:rPr>
                      <a:pPr algn="r">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1C8-C649-A4AF-A157F1CB9984}"/>
                </c:ext>
              </c:extLst>
            </c:dLbl>
            <c:dLbl>
              <c:idx val="3"/>
              <c:layout>
                <c:manualLayout>
                  <c:x val="0.25505211272849659"/>
                  <c:y val="-5.6115591788859033E-2"/>
                </c:manualLayout>
              </c:layout>
              <c:tx>
                <c:rich>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fld id="{FB1A1772-9E29-0649-B255-239119463524}" type="CATEGORYNAME">
                      <a:rPr lang="en-US">
                        <a:solidFill>
                          <a:schemeClr val="bg1"/>
                        </a:solidFill>
                      </a:rPr>
                      <a:pPr algn="r">
                        <a:defRPr>
                          <a:solidFill>
                            <a:srgbClr val="1C4837"/>
                          </a:solidFill>
                        </a:defRPr>
                      </a:pPr>
                      <a:t>[CATEGORY NAME]</a:t>
                    </a:fld>
                    <a:r>
                      <a:rPr lang="en-US" baseline="0">
                        <a:solidFill>
                          <a:srgbClr val="1C4837"/>
                        </a:solidFill>
                      </a:rPr>
                      <a:t>
</a:t>
                    </a:r>
                    <a:fld id="{2F37AADC-DA1B-7443-9124-F46B773C0565}" type="PERCENTAGE">
                      <a:rPr lang="en-US" sz="900" baseline="0">
                        <a:solidFill>
                          <a:schemeClr val="bg1">
                            <a:lumMod val="50000"/>
                          </a:schemeClr>
                        </a:solidFill>
                      </a:rPr>
                      <a:pPr algn="r">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r">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1C8-C649-A4AF-A157F1CB9984}"/>
                </c:ext>
              </c:extLst>
            </c:dLbl>
            <c:dLbl>
              <c:idx val="4"/>
              <c:layout>
                <c:manualLayout>
                  <c:x val="-0.30646700657689802"/>
                  <c:y val="-3.8831980208734546E-2"/>
                </c:manualLayout>
              </c:layout>
              <c:tx>
                <c:rich>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fld id="{91150B41-51E0-4248-96F6-A87A31D18AE1}" type="CATEGORYNAME">
                      <a:rPr lang="en-US">
                        <a:solidFill>
                          <a:schemeClr val="bg1"/>
                        </a:solidFill>
                      </a:rPr>
                      <a:pPr algn="l">
                        <a:defRPr>
                          <a:solidFill>
                            <a:srgbClr val="1C4837"/>
                          </a:solidFill>
                        </a:defRPr>
                      </a:pPr>
                      <a:t>[CATEGORY NAME]</a:t>
                    </a:fld>
                    <a:r>
                      <a:rPr lang="en-US" baseline="0">
                        <a:solidFill>
                          <a:srgbClr val="1C4837"/>
                        </a:solidFill>
                      </a:rPr>
                      <a:t>
</a:t>
                    </a:r>
                    <a:fld id="{E832557E-5C19-1D4E-9BC9-3AA145FAF276}" type="PERCENTAGE">
                      <a:rPr lang="en-US" sz="900" baseline="0">
                        <a:solidFill>
                          <a:schemeClr val="bg1">
                            <a:lumMod val="50000"/>
                          </a:schemeClr>
                        </a:solidFill>
                      </a:rPr>
                      <a:pPr algn="l">
                        <a:defRPr>
                          <a:solidFill>
                            <a:srgbClr val="1C4837"/>
                          </a:solidFill>
                        </a:defRPr>
                      </a:pPr>
                      <a:t>[PERCENTAGE]</a:t>
                    </a:fld>
                    <a:endParaRPr lang="en-US" baseline="0">
                      <a:solidFill>
                        <a:srgbClr val="1C4837"/>
                      </a:solidFill>
                    </a:endParaRPr>
                  </a:p>
                </c:rich>
              </c:tx>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1C8-C649-A4AF-A157F1CB9984}"/>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spc="0" baseline="0">
                    <a:solidFill>
                      <a:srgbClr val="1C4837"/>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6350" cap="rnd" cmpd="sng" algn="ctr">
                  <a:solidFill>
                    <a:schemeClr val="tx1">
                      <a:lumMod val="35000"/>
                      <a:lumOff val="65000"/>
                    </a:schemeClr>
                  </a:solidFill>
                  <a:round/>
                  <a:headEnd type="oval" w="sm" len="med"/>
                </a:ln>
                <a:effectLst/>
              </c:spPr>
            </c:leaderLines>
            <c:extLst>
              <c:ext xmlns:c15="http://schemas.microsoft.com/office/drawing/2012/chart" uri="{CE6537A1-D6FC-4f65-9D91-7224C49458BB}"/>
            </c:extLst>
          </c:dLbls>
          <c:cat>
            <c:strRef>
              <c:f>('Budget Calculator'!$D$46,'Budget Calculator'!$D$49,'Budget Calculator'!$A$46,'Budget Calculator'!$A$49,'Budget Calculator'!$A$52)</c:f>
              <c:strCache>
                <c:ptCount val="5"/>
                <c:pt idx="0">
                  <c:v>MINISTRY OPERATIONS</c:v>
                </c:pt>
                <c:pt idx="1">
                  <c:v>SAVINGS</c:v>
                </c:pt>
                <c:pt idx="2">
                  <c:v>SALARY &amp; PERSONNEL</c:v>
                </c:pt>
                <c:pt idx="3">
                  <c:v>OUTREACH &amp; MISSIONS</c:v>
                </c:pt>
                <c:pt idx="4">
                  <c:v>FACILITIES</c:v>
                </c:pt>
              </c:strCache>
            </c:strRef>
          </c:cat>
          <c:val>
            <c:numRef>
              <c:f>('Budget Calculator'!$E$46,'Budget Calculator'!$E$49,'Budget Calculator'!$B$46,'Budget Calculator'!$B$49,'Budget Calculator'!$B$52)</c:f>
              <c:numCache>
                <c:formatCode>"$"#,##0.00</c:formatCode>
                <c:ptCount val="5"/>
                <c:pt idx="0">
                  <c:v>600000</c:v>
                </c:pt>
                <c:pt idx="1">
                  <c:v>280000</c:v>
                </c:pt>
                <c:pt idx="2">
                  <c:v>900000</c:v>
                </c:pt>
                <c:pt idx="3">
                  <c:v>280000</c:v>
                </c:pt>
                <c:pt idx="4">
                  <c:v>200000</c:v>
                </c:pt>
              </c:numCache>
            </c:numRef>
          </c:val>
          <c:extLst>
            <c:ext xmlns:c16="http://schemas.microsoft.com/office/drawing/2014/chart" uri="{C3380CC4-5D6E-409C-BE32-E72D297353CC}">
              <c16:uniqueId val="{0000000A-81C8-C649-A4AF-A157F1CB9984}"/>
            </c:ext>
          </c:extLst>
        </c:ser>
        <c:dLbls>
          <c:dLblPos val="bestFit"/>
          <c:showLegendKey val="0"/>
          <c:showVal val="0"/>
          <c:showCatName val="1"/>
          <c:showSerName val="0"/>
          <c:showPercent val="0"/>
          <c:showBubbleSize val="0"/>
          <c:showLeaderLines val="1"/>
        </c:dLbls>
        <c:firstSliceAng val="22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lumMod val="85000"/>
        <a:lumOff val="1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42975" cy="266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942975" cy="2667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0</xdr:col>
      <xdr:colOff>325968</xdr:colOff>
      <xdr:row>13</xdr:row>
      <xdr:rowOff>71966</xdr:rowOff>
    </xdr:from>
    <xdr:to>
      <xdr:col>7</xdr:col>
      <xdr:colOff>50800</xdr:colOff>
      <xdr:row>15</xdr:row>
      <xdr:rowOff>8466</xdr:rowOff>
    </xdr:to>
    <xdr:graphicFrame macro="">
      <xdr:nvGraphicFramePr>
        <xdr:cNvPr id="8" name="Chart 7">
          <a:extLst>
            <a:ext uri="{FF2B5EF4-FFF2-40B4-BE49-F238E27FC236}">
              <a16:creationId xmlns:a16="http://schemas.microsoft.com/office/drawing/2014/main" id="{485C85C9-604E-2102-87B4-A011F49878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307173</xdr:colOff>
      <xdr:row>39</xdr:row>
      <xdr:rowOff>159629</xdr:rowOff>
    </xdr:from>
    <xdr:to>
      <xdr:col>7</xdr:col>
      <xdr:colOff>287866</xdr:colOff>
      <xdr:row>40</xdr:row>
      <xdr:rowOff>3192646</xdr:rowOff>
    </xdr:to>
    <xdr:graphicFrame macro="">
      <xdr:nvGraphicFramePr>
        <xdr:cNvPr id="16" name="Chart 15">
          <a:extLst>
            <a:ext uri="{FF2B5EF4-FFF2-40B4-BE49-F238E27FC236}">
              <a16:creationId xmlns:a16="http://schemas.microsoft.com/office/drawing/2014/main" id="{B3A34869-9323-3749-8D7D-6C5F9AB16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942975" cy="266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942975" cy="266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dmin@weareprospera.com" TargetMode="External"/><Relationship Id="rId1" Type="http://schemas.openxmlformats.org/officeDocument/2006/relationships/hyperlink" Target="http://weareprospera.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admin@weareprospera.com" TargetMode="External"/><Relationship Id="rId1" Type="http://schemas.openxmlformats.org/officeDocument/2006/relationships/hyperlink" Target="http://weareprospera.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eareprospera.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mailto:admin@weareprospera.com" TargetMode="External"/><Relationship Id="rId1" Type="http://schemas.openxmlformats.org/officeDocument/2006/relationships/hyperlink" Target="http://weareprospe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1"/>
  <sheetViews>
    <sheetView tabSelected="1" workbookViewId="0">
      <selection activeCell="C2" sqref="C2"/>
    </sheetView>
  </sheetViews>
  <sheetFormatPr baseColWidth="10" defaultColWidth="0" defaultRowHeight="15.75" customHeight="1" zeroHeight="1" x14ac:dyDescent="0.15"/>
  <cols>
    <col min="1" max="1" width="6.5" customWidth="1"/>
    <col min="2" max="7" width="12.6640625" style="82" customWidth="1"/>
    <col min="8" max="8" width="15.5" style="82" customWidth="1"/>
    <col min="9" max="9" width="0" hidden="1" customWidth="1"/>
    <col min="10" max="10" width="12.6640625" hidden="1" customWidth="1"/>
    <col min="11" max="16384" width="12.6640625" hidden="1"/>
  </cols>
  <sheetData>
    <row r="1" spans="1:9" ht="32.25" customHeight="1" x14ac:dyDescent="0.2">
      <c r="A1" s="1" t="s">
        <v>124</v>
      </c>
      <c r="B1" s="1"/>
      <c r="C1" s="1"/>
      <c r="D1" s="1"/>
      <c r="E1" s="1"/>
      <c r="F1" s="1"/>
      <c r="G1" s="1"/>
      <c r="H1" s="79"/>
      <c r="I1" s="7"/>
    </row>
    <row r="2" spans="1:9" ht="21" customHeight="1" x14ac:dyDescent="0.2">
      <c r="A2" s="1"/>
      <c r="B2" s="1"/>
      <c r="C2" s="1"/>
      <c r="D2" s="1"/>
      <c r="E2" s="1"/>
      <c r="F2" s="1"/>
      <c r="G2" s="1"/>
      <c r="H2" s="80" t="s">
        <v>0</v>
      </c>
      <c r="I2" s="7"/>
    </row>
    <row r="3" spans="1:9" ht="32.25" customHeight="1" x14ac:dyDescent="0.2">
      <c r="A3" s="1"/>
      <c r="B3" s="1"/>
      <c r="C3" s="1"/>
      <c r="D3" s="1"/>
      <c r="E3" s="1"/>
      <c r="F3" s="1"/>
      <c r="G3" s="1"/>
      <c r="H3" s="79"/>
      <c r="I3" s="7"/>
    </row>
    <row r="4" spans="1:9" ht="42" x14ac:dyDescent="0.45">
      <c r="A4" s="1"/>
      <c r="B4" s="171" t="s">
        <v>139</v>
      </c>
      <c r="C4" s="172"/>
      <c r="D4" s="172"/>
      <c r="E4" s="172"/>
      <c r="F4" s="172"/>
      <c r="G4" s="172"/>
      <c r="H4" s="172"/>
      <c r="I4" s="7"/>
    </row>
    <row r="5" spans="1:9" ht="32.25" customHeight="1" x14ac:dyDescent="0.2">
      <c r="A5" s="1"/>
      <c r="B5" s="173"/>
      <c r="C5" s="174"/>
      <c r="D5" s="174"/>
      <c r="E5" s="174"/>
      <c r="F5" s="174"/>
      <c r="G5" s="174"/>
      <c r="H5" s="175"/>
      <c r="I5" s="1"/>
    </row>
    <row r="6" spans="1:9" ht="32.25" customHeight="1" x14ac:dyDescent="0.2">
      <c r="A6" s="1"/>
      <c r="B6" s="4"/>
      <c r="C6" s="4"/>
      <c r="D6" s="4"/>
      <c r="E6" s="4"/>
      <c r="F6" s="4"/>
      <c r="G6" s="4"/>
      <c r="H6" s="5"/>
      <c r="I6" s="1"/>
    </row>
    <row r="7" spans="1:9" ht="26" x14ac:dyDescent="0.3">
      <c r="A7" s="1"/>
      <c r="B7" s="176" t="s">
        <v>1</v>
      </c>
      <c r="C7" s="177"/>
      <c r="D7" s="177"/>
      <c r="E7" s="177"/>
      <c r="F7" s="177"/>
      <c r="G7" s="177"/>
      <c r="H7" s="178"/>
      <c r="I7" s="1"/>
    </row>
    <row r="8" spans="1:9" ht="14" x14ac:dyDescent="0.2">
      <c r="A8" s="1"/>
      <c r="B8" s="4"/>
      <c r="C8" s="4"/>
      <c r="D8" s="4"/>
      <c r="E8" s="4"/>
      <c r="F8" s="4"/>
      <c r="G8" s="4"/>
      <c r="H8" s="4"/>
      <c r="I8" s="1"/>
    </row>
    <row r="9" spans="1:9" ht="15" x14ac:dyDescent="0.25">
      <c r="A9" s="1"/>
      <c r="B9" s="179" t="s">
        <v>2</v>
      </c>
      <c r="C9" s="172"/>
      <c r="D9" s="172"/>
      <c r="E9" s="172"/>
      <c r="F9" s="172"/>
      <c r="G9" s="180"/>
      <c r="H9" s="1"/>
      <c r="I9" s="1"/>
    </row>
    <row r="10" spans="1:9" ht="27" customHeight="1" x14ac:dyDescent="0.2">
      <c r="A10" s="1"/>
      <c r="B10" s="181" t="s">
        <v>125</v>
      </c>
      <c r="C10" s="182"/>
      <c r="D10" s="182"/>
      <c r="E10" s="182"/>
      <c r="F10" s="182"/>
      <c r="G10" s="183"/>
      <c r="H10" s="1"/>
      <c r="I10" s="1"/>
    </row>
    <row r="11" spans="1:9" ht="14" x14ac:dyDescent="0.2">
      <c r="A11" s="1"/>
      <c r="B11" s="1"/>
      <c r="C11" s="1"/>
      <c r="D11" s="1"/>
      <c r="E11" s="1"/>
      <c r="F11" s="1"/>
      <c r="G11" s="1"/>
      <c r="H11" s="1"/>
      <c r="I11" s="1"/>
    </row>
    <row r="12" spans="1:9" ht="15" x14ac:dyDescent="0.25">
      <c r="A12" s="1"/>
      <c r="B12" s="179" t="s">
        <v>3</v>
      </c>
      <c r="C12" s="172"/>
      <c r="D12" s="172"/>
      <c r="E12" s="172"/>
      <c r="F12" s="172"/>
      <c r="G12" s="180"/>
      <c r="H12" s="1"/>
      <c r="I12" s="1"/>
    </row>
    <row r="13" spans="1:9" ht="84" customHeight="1" x14ac:dyDescent="0.2">
      <c r="A13" s="1"/>
      <c r="B13" s="181" t="s">
        <v>4</v>
      </c>
      <c r="C13" s="182"/>
      <c r="D13" s="182"/>
      <c r="E13" s="182"/>
      <c r="F13" s="182"/>
      <c r="G13" s="183"/>
      <c r="H13" s="1"/>
      <c r="I13" s="1"/>
    </row>
    <row r="14" spans="1:9" ht="14" x14ac:dyDescent="0.2">
      <c r="A14" s="1"/>
      <c r="B14" s="1"/>
      <c r="C14" s="1"/>
      <c r="D14" s="1"/>
      <c r="E14" s="1"/>
      <c r="F14" s="1"/>
      <c r="G14" s="1"/>
      <c r="H14" s="1"/>
      <c r="I14" s="1"/>
    </row>
    <row r="15" spans="1:9" ht="15" x14ac:dyDescent="0.25">
      <c r="A15" s="1"/>
      <c r="B15" s="179" t="s">
        <v>5</v>
      </c>
      <c r="C15" s="172"/>
      <c r="D15" s="172"/>
      <c r="E15" s="172"/>
      <c r="F15" s="172"/>
      <c r="G15" s="180"/>
      <c r="H15" s="1"/>
      <c r="I15" s="1"/>
    </row>
    <row r="16" spans="1:9" ht="43" customHeight="1" x14ac:dyDescent="0.2">
      <c r="A16" s="1"/>
      <c r="B16" s="181" t="s">
        <v>6</v>
      </c>
      <c r="C16" s="182"/>
      <c r="D16" s="182"/>
      <c r="E16" s="182"/>
      <c r="F16" s="182"/>
      <c r="G16" s="183"/>
      <c r="H16" s="1"/>
      <c r="I16" s="1"/>
    </row>
    <row r="17" spans="1:9" ht="32.25" customHeight="1" x14ac:dyDescent="0.2">
      <c r="A17" s="1"/>
      <c r="B17" s="4"/>
      <c r="C17" s="4"/>
      <c r="D17" s="4"/>
      <c r="E17" s="4"/>
      <c r="F17" s="4"/>
      <c r="G17" s="4"/>
      <c r="H17" s="5"/>
      <c r="I17" s="1"/>
    </row>
    <row r="18" spans="1:9" ht="32.25" customHeight="1" x14ac:dyDescent="0.2">
      <c r="A18" s="1"/>
      <c r="B18" s="4"/>
      <c r="C18" s="4"/>
      <c r="D18" s="4"/>
      <c r="E18" s="4"/>
      <c r="F18" s="4"/>
      <c r="G18" s="4"/>
      <c r="H18" s="5"/>
      <c r="I18" s="1"/>
    </row>
    <row r="19" spans="1:9" ht="25.5" customHeight="1" x14ac:dyDescent="0.2">
      <c r="A19" s="6"/>
      <c r="B19" s="165" t="s">
        <v>7</v>
      </c>
      <c r="C19" s="166"/>
      <c r="D19" s="166"/>
      <c r="E19" s="166"/>
      <c r="F19" s="166"/>
      <c r="G19" s="166"/>
      <c r="H19" s="167"/>
      <c r="I19" s="7"/>
    </row>
    <row r="20" spans="1:9" ht="22.5" customHeight="1" x14ac:dyDescent="0.2">
      <c r="A20" s="6"/>
      <c r="B20" s="168" t="s">
        <v>126</v>
      </c>
      <c r="C20" s="169"/>
      <c r="D20" s="169"/>
      <c r="E20" s="169"/>
      <c r="F20" s="169"/>
      <c r="G20" s="169"/>
      <c r="H20" s="170"/>
      <c r="I20" s="7"/>
    </row>
    <row r="21" spans="1:9" ht="14" hidden="1" x14ac:dyDescent="0.2">
      <c r="A21" s="1"/>
      <c r="B21" s="81"/>
      <c r="C21" s="81"/>
      <c r="D21" s="81"/>
      <c r="E21" s="81"/>
      <c r="F21" s="81"/>
      <c r="G21" s="81"/>
      <c r="H21" s="81"/>
      <c r="I21" s="1"/>
    </row>
  </sheetData>
  <mergeCells count="11">
    <mergeCell ref="B19:H19"/>
    <mergeCell ref="B20:H20"/>
    <mergeCell ref="B4:H4"/>
    <mergeCell ref="B5:H5"/>
    <mergeCell ref="B7:H7"/>
    <mergeCell ref="B9:G9"/>
    <mergeCell ref="B10:G10"/>
    <mergeCell ref="B12:G12"/>
    <mergeCell ref="B13:G13"/>
    <mergeCell ref="B15:G15"/>
    <mergeCell ref="B16:G16"/>
  </mergeCells>
  <hyperlinks>
    <hyperlink ref="H2" r:id="rId1" xr:uid="{00000000-0004-0000-0000-000000000000}"/>
    <hyperlink ref="B20"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56"/>
  <sheetViews>
    <sheetView topLeftCell="A6" zoomScaleNormal="100" workbookViewId="0">
      <selection activeCell="F20" sqref="F20"/>
    </sheetView>
  </sheetViews>
  <sheetFormatPr baseColWidth="10" defaultColWidth="0" defaultRowHeight="15.75" customHeight="1" zeroHeight="1" x14ac:dyDescent="0.15"/>
  <cols>
    <col min="1" max="1" width="4.5" customWidth="1"/>
    <col min="2" max="2" width="26.6640625" customWidth="1"/>
    <col min="3" max="4" width="12.6640625" customWidth="1"/>
    <col min="5" max="5" width="14.5" bestFit="1" customWidth="1"/>
    <col min="6" max="6" width="12.6640625" customWidth="1"/>
    <col min="7" max="7" width="15.6640625" customWidth="1"/>
    <col min="8" max="8" width="12.6640625" hidden="1" customWidth="1"/>
    <col min="9" max="16384" width="12.6640625" hidden="1"/>
  </cols>
  <sheetData>
    <row r="1" spans="1:8" ht="32.25" customHeight="1" x14ac:dyDescent="0.2">
      <c r="A1" s="1"/>
      <c r="B1" s="1"/>
      <c r="C1" s="1"/>
      <c r="D1" s="1"/>
      <c r="E1" s="1"/>
      <c r="F1" s="1"/>
      <c r="G1" s="2"/>
      <c r="H1" s="1"/>
    </row>
    <row r="2" spans="1:8" ht="21" customHeight="1" x14ac:dyDescent="0.2">
      <c r="A2" s="1"/>
      <c r="B2" s="1"/>
      <c r="C2" s="1"/>
      <c r="D2" s="1"/>
      <c r="E2" s="1"/>
      <c r="F2" s="1"/>
      <c r="G2" s="3" t="s">
        <v>0</v>
      </c>
      <c r="H2" s="1"/>
    </row>
    <row r="3" spans="1:8" ht="32.25" customHeight="1" x14ac:dyDescent="0.2">
      <c r="A3" s="1"/>
      <c r="B3" s="1"/>
      <c r="C3" s="1"/>
      <c r="D3" s="1"/>
      <c r="E3" s="1"/>
      <c r="F3" s="1"/>
      <c r="G3" s="2"/>
      <c r="H3" s="1"/>
    </row>
    <row r="4" spans="1:8" ht="42" x14ac:dyDescent="0.45">
      <c r="A4" s="1"/>
      <c r="B4" s="184" t="s">
        <v>8</v>
      </c>
      <c r="C4" s="185"/>
      <c r="D4" s="185"/>
      <c r="E4" s="185"/>
      <c r="F4" s="185"/>
      <c r="G4" s="186"/>
      <c r="H4" s="1"/>
    </row>
    <row r="5" spans="1:8" ht="14" x14ac:dyDescent="0.2">
      <c r="A5" s="1"/>
      <c r="B5" s="187" t="s">
        <v>9</v>
      </c>
      <c r="C5" s="185"/>
      <c r="D5" s="185"/>
      <c r="E5" s="185"/>
      <c r="F5" s="185"/>
      <c r="G5" s="186"/>
      <c r="H5" s="1"/>
    </row>
    <row r="6" spans="1:8" ht="32.25" customHeight="1" x14ac:dyDescent="0.2">
      <c r="A6" s="1"/>
      <c r="B6" s="188"/>
      <c r="C6" s="189"/>
      <c r="D6" s="189"/>
      <c r="E6" s="189"/>
      <c r="F6" s="189"/>
      <c r="G6" s="190"/>
      <c r="H6" s="1"/>
    </row>
    <row r="7" spans="1:8" ht="32.25" customHeight="1" x14ac:dyDescent="0.2">
      <c r="A7" s="1"/>
      <c r="B7" s="81"/>
      <c r="C7" s="81"/>
      <c r="D7" s="81"/>
      <c r="E7" s="81"/>
      <c r="F7" s="81"/>
      <c r="G7" s="155"/>
      <c r="H7" s="1"/>
    </row>
    <row r="8" spans="1:8" ht="26" x14ac:dyDescent="0.3">
      <c r="A8" s="1"/>
      <c r="B8" s="191" t="s">
        <v>10</v>
      </c>
      <c r="C8" s="185"/>
      <c r="D8" s="185"/>
      <c r="E8" s="185"/>
      <c r="F8" s="185"/>
      <c r="G8" s="186"/>
      <c r="H8" s="1"/>
    </row>
    <row r="9" spans="1:8" ht="14" x14ac:dyDescent="0.2">
      <c r="A9" s="1"/>
      <c r="B9" s="148"/>
      <c r="C9" s="148"/>
      <c r="D9" s="148"/>
      <c r="E9" s="148"/>
      <c r="F9" s="148"/>
      <c r="G9" s="148"/>
      <c r="H9" s="1"/>
    </row>
    <row r="10" spans="1:8" ht="24.75" customHeight="1" x14ac:dyDescent="0.2">
      <c r="A10" s="6"/>
      <c r="B10" s="192">
        <v>2800000</v>
      </c>
      <c r="C10" s="169"/>
      <c r="D10" s="169"/>
      <c r="E10" s="169"/>
      <c r="F10" s="169"/>
      <c r="G10" s="170"/>
      <c r="H10" s="7"/>
    </row>
    <row r="11" spans="1:8" ht="32.25" customHeight="1" x14ac:dyDescent="0.2">
      <c r="A11" s="1"/>
      <c r="B11" s="193"/>
      <c r="C11" s="194"/>
      <c r="D11" s="194"/>
      <c r="E11" s="194"/>
      <c r="F11" s="194"/>
      <c r="G11" s="195"/>
      <c r="H11" s="1"/>
    </row>
    <row r="12" spans="1:8" ht="32.25" customHeight="1" x14ac:dyDescent="0.2">
      <c r="A12" s="1"/>
      <c r="B12" s="4"/>
      <c r="C12" s="4"/>
      <c r="D12" s="4"/>
      <c r="E12" s="4"/>
      <c r="F12" s="4"/>
      <c r="G12" s="5"/>
      <c r="H12" s="1"/>
    </row>
    <row r="13" spans="1:8" ht="26" x14ac:dyDescent="0.3">
      <c r="A13" s="1"/>
      <c r="B13" s="146" t="s">
        <v>11</v>
      </c>
      <c r="C13" s="147"/>
      <c r="D13" s="147"/>
      <c r="E13" s="147"/>
      <c r="F13" s="147"/>
      <c r="G13" s="147"/>
      <c r="H13" s="1"/>
    </row>
    <row r="14" spans="1:8" ht="14" x14ac:dyDescent="0.2">
      <c r="A14" s="1"/>
      <c r="B14" s="147"/>
      <c r="C14" s="148"/>
      <c r="D14" s="148"/>
      <c r="E14" s="148"/>
      <c r="F14" s="148"/>
      <c r="G14" s="148"/>
      <c r="H14" s="8"/>
    </row>
    <row r="15" spans="1:8" ht="262.5" customHeight="1" x14ac:dyDescent="0.2">
      <c r="A15" s="1"/>
      <c r="B15" s="187"/>
      <c r="C15" s="185"/>
      <c r="D15" s="185"/>
      <c r="E15" s="185"/>
      <c r="F15" s="185"/>
      <c r="G15" s="186"/>
      <c r="H15" s="8"/>
    </row>
    <row r="16" spans="1:8" ht="14" x14ac:dyDescent="0.2">
      <c r="A16" s="1"/>
      <c r="B16" s="149"/>
      <c r="C16" s="148"/>
      <c r="D16" s="150"/>
      <c r="E16" s="148"/>
      <c r="F16" s="148"/>
      <c r="G16" s="148"/>
      <c r="H16" s="8"/>
    </row>
    <row r="17" spans="1:8" ht="18" x14ac:dyDescent="0.2">
      <c r="A17" s="9" t="s">
        <v>12</v>
      </c>
      <c r="B17" s="151">
        <f>B10*0.35</f>
        <v>979999.99999999988</v>
      </c>
      <c r="C17" s="152"/>
      <c r="D17" s="153"/>
      <c r="E17" s="152"/>
      <c r="F17" s="152"/>
      <c r="G17" s="152"/>
      <c r="H17" s="10"/>
    </row>
    <row r="18" spans="1:8" ht="19.5" customHeight="1" x14ac:dyDescent="0.2">
      <c r="A18" s="1"/>
      <c r="B18" s="196" t="s">
        <v>13</v>
      </c>
      <c r="C18" s="185"/>
      <c r="D18" s="185"/>
      <c r="E18" s="185"/>
      <c r="F18" s="186"/>
      <c r="G18" s="81"/>
      <c r="H18" s="4"/>
    </row>
    <row r="19" spans="1:8" ht="14" x14ac:dyDescent="0.2">
      <c r="A19" s="1"/>
      <c r="B19" s="197" t="s">
        <v>14</v>
      </c>
      <c r="C19" s="198"/>
      <c r="D19" s="198"/>
      <c r="E19" s="198"/>
      <c r="F19" s="198"/>
      <c r="G19" s="199"/>
      <c r="H19" s="4"/>
    </row>
    <row r="20" spans="1:8" ht="14" x14ac:dyDescent="0.2">
      <c r="A20" s="1"/>
      <c r="B20" s="147"/>
      <c r="C20" s="147"/>
      <c r="D20" s="147"/>
      <c r="E20" s="147"/>
      <c r="F20" s="147"/>
      <c r="G20" s="147"/>
      <c r="H20" s="1"/>
    </row>
    <row r="21" spans="1:8" ht="18" x14ac:dyDescent="0.2">
      <c r="A21" s="9" t="s">
        <v>15</v>
      </c>
      <c r="B21" s="151">
        <f>B10*0.1</f>
        <v>280000</v>
      </c>
      <c r="C21" s="152"/>
      <c r="D21" s="153"/>
      <c r="E21" s="152"/>
      <c r="F21" s="152"/>
      <c r="G21" s="147"/>
      <c r="H21" s="1"/>
    </row>
    <row r="22" spans="1:8" ht="14" x14ac:dyDescent="0.2">
      <c r="A22" s="1"/>
      <c r="B22" s="196" t="s">
        <v>16</v>
      </c>
      <c r="C22" s="185"/>
      <c r="D22" s="185"/>
      <c r="E22" s="185"/>
      <c r="F22" s="186"/>
      <c r="G22" s="147"/>
      <c r="H22" s="1"/>
    </row>
    <row r="23" spans="1:8" ht="14" x14ac:dyDescent="0.2">
      <c r="A23" s="1"/>
      <c r="B23" s="197" t="s">
        <v>17</v>
      </c>
      <c r="C23" s="198"/>
      <c r="D23" s="198"/>
      <c r="E23" s="198"/>
      <c r="F23" s="198"/>
      <c r="G23" s="199"/>
      <c r="H23" s="1"/>
    </row>
    <row r="24" spans="1:8" ht="14" x14ac:dyDescent="0.2">
      <c r="A24" s="1"/>
      <c r="B24" s="147"/>
      <c r="C24" s="147"/>
      <c r="D24" s="147"/>
      <c r="E24" s="147"/>
      <c r="F24" s="147"/>
      <c r="G24" s="147"/>
      <c r="H24" s="1"/>
    </row>
    <row r="25" spans="1:8" ht="18" x14ac:dyDescent="0.2">
      <c r="A25" s="9" t="s">
        <v>18</v>
      </c>
      <c r="B25" s="151">
        <f>B10*0.3</f>
        <v>840000</v>
      </c>
      <c r="C25" s="152"/>
      <c r="D25" s="153"/>
      <c r="E25" s="152"/>
      <c r="F25" s="152"/>
      <c r="G25" s="147"/>
      <c r="H25" s="1"/>
    </row>
    <row r="26" spans="1:8" ht="14" x14ac:dyDescent="0.2">
      <c r="A26" s="1"/>
      <c r="B26" s="196" t="s">
        <v>19</v>
      </c>
      <c r="C26" s="185"/>
      <c r="D26" s="185"/>
      <c r="E26" s="185"/>
      <c r="F26" s="186"/>
      <c r="G26" s="147"/>
      <c r="H26" s="1"/>
    </row>
    <row r="27" spans="1:8" ht="14" x14ac:dyDescent="0.2">
      <c r="A27" s="1"/>
      <c r="B27" s="197" t="s">
        <v>20</v>
      </c>
      <c r="C27" s="198"/>
      <c r="D27" s="198"/>
      <c r="E27" s="198"/>
      <c r="F27" s="198"/>
      <c r="G27" s="199"/>
      <c r="H27" s="1"/>
    </row>
    <row r="28" spans="1:8" ht="14" x14ac:dyDescent="0.2">
      <c r="A28" s="1"/>
      <c r="B28" s="154"/>
      <c r="C28" s="154"/>
      <c r="D28" s="154"/>
      <c r="E28" s="154"/>
      <c r="F28" s="154"/>
      <c r="G28" s="154"/>
      <c r="H28" s="1"/>
    </row>
    <row r="29" spans="1:8" ht="18" x14ac:dyDescent="0.2">
      <c r="A29" s="9" t="s">
        <v>21</v>
      </c>
      <c r="B29" s="151">
        <f>B10*0.15</f>
        <v>420000</v>
      </c>
      <c r="C29" s="152"/>
      <c r="D29" s="153"/>
      <c r="E29" s="152"/>
      <c r="F29" s="152"/>
      <c r="G29" s="147"/>
      <c r="H29" s="1"/>
    </row>
    <row r="30" spans="1:8" ht="14" x14ac:dyDescent="0.2">
      <c r="A30" s="1"/>
      <c r="B30" s="196" t="s">
        <v>22</v>
      </c>
      <c r="C30" s="185"/>
      <c r="D30" s="185"/>
      <c r="E30" s="185"/>
      <c r="F30" s="186"/>
      <c r="G30" s="147"/>
      <c r="H30" s="1"/>
    </row>
    <row r="31" spans="1:8" ht="14" x14ac:dyDescent="0.2">
      <c r="A31" s="1"/>
      <c r="B31" s="197" t="s">
        <v>23</v>
      </c>
      <c r="C31" s="198"/>
      <c r="D31" s="198"/>
      <c r="E31" s="198"/>
      <c r="F31" s="198"/>
      <c r="G31" s="199"/>
      <c r="H31" s="1"/>
    </row>
    <row r="32" spans="1:8" ht="14" x14ac:dyDescent="0.2">
      <c r="A32" s="1"/>
      <c r="B32" s="154"/>
      <c r="C32" s="154"/>
      <c r="D32" s="154"/>
      <c r="E32" s="154"/>
      <c r="F32" s="154"/>
      <c r="G32" s="154"/>
      <c r="H32" s="1"/>
    </row>
    <row r="33" spans="1:8" ht="18" x14ac:dyDescent="0.2">
      <c r="A33" s="9" t="s">
        <v>24</v>
      </c>
      <c r="B33" s="151">
        <f>B10*0.1</f>
        <v>280000</v>
      </c>
      <c r="C33" s="152"/>
      <c r="D33" s="153"/>
      <c r="E33" s="152"/>
      <c r="F33" s="152"/>
      <c r="G33" s="147"/>
      <c r="H33" s="1"/>
    </row>
    <row r="34" spans="1:8" ht="14" x14ac:dyDescent="0.2">
      <c r="A34" s="1"/>
      <c r="B34" s="196" t="s">
        <v>25</v>
      </c>
      <c r="C34" s="185"/>
      <c r="D34" s="185"/>
      <c r="E34" s="185"/>
      <c r="F34" s="186"/>
      <c r="G34" s="147"/>
      <c r="H34" s="1"/>
    </row>
    <row r="35" spans="1:8" ht="14" x14ac:dyDescent="0.2">
      <c r="A35" s="1"/>
      <c r="B35" s="197" t="s">
        <v>26</v>
      </c>
      <c r="C35" s="198"/>
      <c r="D35" s="198"/>
      <c r="E35" s="198"/>
      <c r="F35" s="198"/>
      <c r="G35" s="199"/>
      <c r="H35" s="1"/>
    </row>
    <row r="36" spans="1:8" ht="32.25" customHeight="1" x14ac:dyDescent="0.2">
      <c r="A36" s="1"/>
      <c r="B36" s="188"/>
      <c r="C36" s="189"/>
      <c r="D36" s="189"/>
      <c r="E36" s="189"/>
      <c r="F36" s="189"/>
      <c r="G36" s="190"/>
      <c r="H36" s="1"/>
    </row>
    <row r="37" spans="1:8" ht="32.25" customHeight="1" x14ac:dyDescent="0.2">
      <c r="A37" s="1"/>
      <c r="B37" s="81"/>
      <c r="C37" s="81"/>
      <c r="D37" s="81"/>
      <c r="E37" s="81"/>
      <c r="F37" s="81"/>
      <c r="G37" s="155"/>
      <c r="H37" s="1"/>
    </row>
    <row r="38" spans="1:8" ht="30.75" customHeight="1" x14ac:dyDescent="0.15">
      <c r="A38" s="11"/>
      <c r="B38" s="200" t="s">
        <v>27</v>
      </c>
      <c r="C38" s="185"/>
      <c r="D38" s="185"/>
      <c r="E38" s="185"/>
      <c r="F38" s="185"/>
      <c r="G38" s="186"/>
      <c r="H38" s="12"/>
    </row>
    <row r="39" spans="1:8" ht="14" x14ac:dyDescent="0.2">
      <c r="A39" s="1"/>
      <c r="B39" s="197" t="s">
        <v>28</v>
      </c>
      <c r="C39" s="198"/>
      <c r="D39" s="198"/>
      <c r="E39" s="198"/>
      <c r="F39" s="198"/>
      <c r="G39" s="199"/>
      <c r="H39" s="1"/>
    </row>
    <row r="40" spans="1:8" ht="32.25" customHeight="1" x14ac:dyDescent="0.2">
      <c r="A40" s="1"/>
      <c r="B40" s="156"/>
      <c r="C40" s="156"/>
      <c r="D40" s="156"/>
      <c r="E40" s="156"/>
      <c r="F40" s="156"/>
      <c r="G40" s="157"/>
      <c r="H40" s="7"/>
    </row>
    <row r="41" spans="1:8" ht="252" customHeight="1" x14ac:dyDescent="0.15">
      <c r="A41" s="13"/>
      <c r="B41" s="201"/>
      <c r="C41" s="185"/>
      <c r="D41" s="185"/>
      <c r="E41" s="185"/>
      <c r="F41" s="185"/>
      <c r="G41" s="186"/>
      <c r="H41" s="14"/>
    </row>
    <row r="42" spans="1:8" ht="24.75" customHeight="1" x14ac:dyDescent="0.15">
      <c r="A42" s="15"/>
      <c r="B42" s="158"/>
      <c r="C42" s="158"/>
      <c r="D42" s="158"/>
      <c r="E42" s="158"/>
      <c r="F42" s="158"/>
      <c r="G42" s="158"/>
      <c r="H42" s="14"/>
    </row>
    <row r="43" spans="1:8" ht="16" x14ac:dyDescent="0.2">
      <c r="A43" s="16" t="s">
        <v>24</v>
      </c>
      <c r="B43" s="212" t="s">
        <v>29</v>
      </c>
      <c r="C43" s="185"/>
      <c r="D43" s="185"/>
      <c r="E43" s="186"/>
      <c r="F43" s="152"/>
      <c r="G43" s="147"/>
      <c r="H43" s="7"/>
    </row>
    <row r="44" spans="1:8" ht="13" x14ac:dyDescent="0.15">
      <c r="A44" s="17"/>
      <c r="B44" s="159"/>
      <c r="C44" s="159"/>
      <c r="D44" s="159"/>
      <c r="E44" s="159"/>
      <c r="F44" s="159"/>
      <c r="G44" s="159"/>
      <c r="H44" s="14"/>
    </row>
    <row r="45" spans="1:8" ht="13" x14ac:dyDescent="0.15">
      <c r="A45" s="18"/>
      <c r="B45" s="202" t="s">
        <v>12</v>
      </c>
      <c r="C45" s="186"/>
      <c r="D45" s="160"/>
      <c r="E45" s="202" t="s">
        <v>30</v>
      </c>
      <c r="F45" s="185"/>
      <c r="G45" s="186"/>
      <c r="H45" s="14"/>
    </row>
    <row r="46" spans="1:8" ht="25.5" customHeight="1" x14ac:dyDescent="0.2">
      <c r="A46" s="19" t="s">
        <v>12</v>
      </c>
      <c r="B46" s="205">
        <v>900000</v>
      </c>
      <c r="C46" s="206"/>
      <c r="D46" s="161" t="s">
        <v>21</v>
      </c>
      <c r="E46" s="203">
        <v>600000</v>
      </c>
      <c r="F46" s="213"/>
      <c r="G46" s="204"/>
      <c r="H46" s="20"/>
    </row>
    <row r="47" spans="1:8" ht="13" x14ac:dyDescent="0.15">
      <c r="A47" s="18"/>
      <c r="B47" s="202"/>
      <c r="C47" s="186"/>
      <c r="D47" s="147"/>
      <c r="E47" s="160"/>
      <c r="F47" s="159"/>
      <c r="G47" s="147"/>
      <c r="H47" s="14"/>
    </row>
    <row r="48" spans="1:8" ht="13" x14ac:dyDescent="0.15">
      <c r="A48" s="17"/>
      <c r="B48" s="202" t="s">
        <v>15</v>
      </c>
      <c r="C48" s="186"/>
      <c r="D48" s="147"/>
      <c r="E48" s="202" t="s">
        <v>24</v>
      </c>
      <c r="F48" s="185"/>
      <c r="G48" s="186"/>
      <c r="H48" s="14"/>
    </row>
    <row r="49" spans="1:8" ht="25.5" customHeight="1" x14ac:dyDescent="0.2">
      <c r="A49" s="19" t="s">
        <v>15</v>
      </c>
      <c r="B49" s="203">
        <v>280000</v>
      </c>
      <c r="C49" s="204"/>
      <c r="D49" s="161" t="s">
        <v>24</v>
      </c>
      <c r="E49" s="205">
        <v>280000</v>
      </c>
      <c r="F49" s="207"/>
      <c r="G49" s="206"/>
      <c r="H49" s="14"/>
    </row>
    <row r="50" spans="1:8" ht="13" x14ac:dyDescent="0.15">
      <c r="A50" s="17"/>
      <c r="B50" s="160"/>
      <c r="C50" s="160"/>
      <c r="D50" s="147"/>
      <c r="E50" s="160"/>
      <c r="F50" s="159"/>
      <c r="G50" s="147"/>
      <c r="H50" s="14"/>
    </row>
    <row r="51" spans="1:8" ht="14" x14ac:dyDescent="0.15">
      <c r="A51" s="17"/>
      <c r="B51" s="160" t="s">
        <v>18</v>
      </c>
      <c r="C51" s="159"/>
      <c r="D51" s="159"/>
      <c r="E51" s="162" t="s">
        <v>31</v>
      </c>
      <c r="F51" s="163"/>
      <c r="G51" s="163"/>
      <c r="H51" s="14"/>
    </row>
    <row r="52" spans="1:8" ht="26.25" customHeight="1" x14ac:dyDescent="0.2">
      <c r="A52" s="19" t="s">
        <v>18</v>
      </c>
      <c r="B52" s="205">
        <v>200000</v>
      </c>
      <c r="C52" s="206"/>
      <c r="D52" s="164"/>
      <c r="E52" s="208" t="s">
        <v>32</v>
      </c>
      <c r="F52" s="209"/>
      <c r="G52" s="210"/>
      <c r="H52" s="14"/>
    </row>
    <row r="53" spans="1:8" ht="32.25" customHeight="1" x14ac:dyDescent="0.2">
      <c r="A53" s="4"/>
      <c r="B53" s="81"/>
      <c r="C53" s="81"/>
      <c r="D53" s="81"/>
      <c r="E53" s="81"/>
      <c r="F53" s="81"/>
      <c r="G53" s="155"/>
      <c r="H53" s="1"/>
    </row>
    <row r="54" spans="1:8" ht="25.5" customHeight="1" x14ac:dyDescent="0.2">
      <c r="A54" s="6"/>
      <c r="B54" s="211" t="s">
        <v>7</v>
      </c>
      <c r="C54" s="169"/>
      <c r="D54" s="169"/>
      <c r="E54" s="169"/>
      <c r="F54" s="169"/>
      <c r="G54" s="170"/>
      <c r="H54" s="7"/>
    </row>
    <row r="55" spans="1:8" ht="22.5" customHeight="1" x14ac:dyDescent="0.2">
      <c r="A55" s="6"/>
      <c r="B55" s="168" t="s">
        <v>126</v>
      </c>
      <c r="C55" s="169"/>
      <c r="D55" s="169"/>
      <c r="E55" s="169"/>
      <c r="F55" s="169"/>
      <c r="G55" s="170"/>
      <c r="H55" s="7"/>
    </row>
    <row r="56" spans="1:8" ht="24.75" hidden="1" customHeight="1" x14ac:dyDescent="0.2">
      <c r="A56" s="1"/>
      <c r="B56" s="4"/>
      <c r="C56" s="4"/>
      <c r="D56" s="4"/>
      <c r="E56" s="4"/>
      <c r="F56" s="4"/>
      <c r="G56" s="4"/>
      <c r="H56" s="1"/>
    </row>
  </sheetData>
  <mergeCells count="35">
    <mergeCell ref="B54:G54"/>
    <mergeCell ref="B55:G55"/>
    <mergeCell ref="B43:E43"/>
    <mergeCell ref="B45:C45"/>
    <mergeCell ref="E45:G45"/>
    <mergeCell ref="B46:C46"/>
    <mergeCell ref="E46:G46"/>
    <mergeCell ref="B47:C47"/>
    <mergeCell ref="E48:G48"/>
    <mergeCell ref="B41:G41"/>
    <mergeCell ref="B48:C48"/>
    <mergeCell ref="B49:C49"/>
    <mergeCell ref="B52:C52"/>
    <mergeCell ref="E49:G49"/>
    <mergeCell ref="E52:G52"/>
    <mergeCell ref="B34:F34"/>
    <mergeCell ref="B35:G35"/>
    <mergeCell ref="B36:G36"/>
    <mergeCell ref="B38:G38"/>
    <mergeCell ref="B39:G39"/>
    <mergeCell ref="B23:G23"/>
    <mergeCell ref="B26:F26"/>
    <mergeCell ref="B27:G27"/>
    <mergeCell ref="B30:F30"/>
    <mergeCell ref="B31:G31"/>
    <mergeCell ref="B11:G11"/>
    <mergeCell ref="B15:G15"/>
    <mergeCell ref="B18:F18"/>
    <mergeCell ref="B19:G19"/>
    <mergeCell ref="B22:F22"/>
    <mergeCell ref="B4:G4"/>
    <mergeCell ref="B5:G5"/>
    <mergeCell ref="B6:G6"/>
    <mergeCell ref="B8:G8"/>
    <mergeCell ref="B10:G10"/>
  </mergeCells>
  <conditionalFormatting sqref="B46">
    <cfRule type="cellIs" dxfId="4" priority="1" operator="greaterThan">
      <formula>B17</formula>
    </cfRule>
  </conditionalFormatting>
  <conditionalFormatting sqref="B49">
    <cfRule type="cellIs" dxfId="3" priority="4" operator="greaterThan">
      <formula>B21</formula>
    </cfRule>
  </conditionalFormatting>
  <conditionalFormatting sqref="B52">
    <cfRule type="cellIs" dxfId="2" priority="5" operator="greaterThan">
      <formula>B25</formula>
    </cfRule>
  </conditionalFormatting>
  <conditionalFormatting sqref="E46">
    <cfRule type="cellIs" dxfId="1" priority="2" operator="greaterThan">
      <formula>B29</formula>
    </cfRule>
  </conditionalFormatting>
  <conditionalFormatting sqref="E49">
    <cfRule type="cellIs" dxfId="0" priority="3" operator="lessThan">
      <formula>B33</formula>
    </cfRule>
  </conditionalFormatting>
  <hyperlinks>
    <hyperlink ref="G2" r:id="rId1" xr:uid="{00000000-0004-0000-0100-000000000000}"/>
    <hyperlink ref="B55" r:id="rId2" xr:uid="{00000000-0004-0000-0100-000001000000}"/>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00"/>
  <sheetViews>
    <sheetView workbookViewId="0">
      <pane xSplit="3" ySplit="4" topLeftCell="D5" activePane="bottomRight" state="frozen"/>
      <selection pane="topRight" activeCell="D1" sqref="D1"/>
      <selection pane="bottomLeft" activeCell="A5" sqref="A5"/>
      <selection pane="bottomRight" activeCell="P4" sqref="P4"/>
    </sheetView>
  </sheetViews>
  <sheetFormatPr baseColWidth="10" defaultColWidth="12.6640625" defaultRowHeight="15.75" customHeight="1" x14ac:dyDescent="0.15"/>
  <cols>
    <col min="1" max="1" width="6.5" customWidth="1"/>
    <col min="3" max="3" width="54.1640625" customWidth="1"/>
    <col min="17" max="17" width="6.5" customWidth="1"/>
  </cols>
  <sheetData>
    <row r="1" spans="1:17" ht="32.25" customHeight="1" x14ac:dyDescent="0.15">
      <c r="A1" s="21"/>
      <c r="B1" s="22"/>
      <c r="C1" s="23"/>
      <c r="D1" s="23"/>
      <c r="E1" s="23"/>
      <c r="F1" s="23"/>
      <c r="G1" s="23"/>
      <c r="H1" s="24"/>
      <c r="I1" s="23"/>
      <c r="J1" s="23"/>
      <c r="K1" s="23"/>
      <c r="L1" s="23"/>
      <c r="M1" s="23"/>
      <c r="N1" s="23"/>
      <c r="O1" s="23"/>
      <c r="P1" s="23"/>
      <c r="Q1" s="21"/>
    </row>
    <row r="2" spans="1:17" ht="21" customHeight="1" x14ac:dyDescent="0.2">
      <c r="A2" s="25"/>
      <c r="B2" s="26"/>
      <c r="C2" s="27" t="s">
        <v>0</v>
      </c>
      <c r="D2" s="214"/>
      <c r="E2" s="215"/>
      <c r="F2" s="215"/>
      <c r="G2" s="215"/>
      <c r="H2" s="215"/>
      <c r="I2" s="215"/>
      <c r="J2" s="215"/>
      <c r="K2" s="215"/>
      <c r="L2" s="215"/>
      <c r="M2" s="215"/>
      <c r="N2" s="215"/>
      <c r="O2" s="215"/>
      <c r="P2" s="216"/>
      <c r="Q2" s="21"/>
    </row>
    <row r="3" spans="1:17" ht="18" customHeight="1" x14ac:dyDescent="0.15">
      <c r="A3" s="28"/>
      <c r="B3" s="29"/>
      <c r="C3" s="30"/>
      <c r="D3" s="30"/>
      <c r="E3" s="30"/>
      <c r="F3" s="30"/>
      <c r="G3" s="30"/>
      <c r="H3" s="31"/>
      <c r="I3" s="30"/>
      <c r="J3" s="30"/>
      <c r="K3" s="30"/>
      <c r="L3" s="30"/>
      <c r="M3" s="30"/>
      <c r="N3" s="30"/>
      <c r="O3" s="30"/>
      <c r="P3" s="32"/>
      <c r="Q3" s="21"/>
    </row>
    <row r="4" spans="1:17" ht="13" x14ac:dyDescent="0.15">
      <c r="A4" s="25"/>
      <c r="B4" s="33"/>
      <c r="C4" s="34"/>
      <c r="D4" s="35" t="s">
        <v>127</v>
      </c>
      <c r="E4" s="35" t="s">
        <v>128</v>
      </c>
      <c r="F4" s="35" t="s">
        <v>129</v>
      </c>
      <c r="G4" s="35" t="s">
        <v>130</v>
      </c>
      <c r="H4" s="35" t="s">
        <v>131</v>
      </c>
      <c r="I4" s="35" t="s">
        <v>132</v>
      </c>
      <c r="J4" s="35" t="s">
        <v>133</v>
      </c>
      <c r="K4" s="35" t="s">
        <v>134</v>
      </c>
      <c r="L4" s="35" t="s">
        <v>135</v>
      </c>
      <c r="M4" s="35" t="s">
        <v>136</v>
      </c>
      <c r="N4" s="35" t="s">
        <v>137</v>
      </c>
      <c r="O4" s="36" t="s">
        <v>138</v>
      </c>
      <c r="P4" s="37" t="s">
        <v>33</v>
      </c>
      <c r="Q4" s="21"/>
    </row>
    <row r="5" spans="1:17" ht="13" x14ac:dyDescent="0.15">
      <c r="A5" s="25"/>
      <c r="B5" s="217" t="s">
        <v>34</v>
      </c>
      <c r="C5" s="218"/>
      <c r="D5" s="91"/>
      <c r="E5" s="91"/>
      <c r="F5" s="91"/>
      <c r="G5" s="91"/>
      <c r="H5" s="91"/>
      <c r="I5" s="91"/>
      <c r="J5" s="91"/>
      <c r="K5" s="91"/>
      <c r="L5" s="91"/>
      <c r="M5" s="91"/>
      <c r="N5" s="91"/>
      <c r="O5" s="92"/>
      <c r="P5" s="92"/>
      <c r="Q5" s="21"/>
    </row>
    <row r="6" spans="1:17" ht="13" x14ac:dyDescent="0.15">
      <c r="A6" s="25"/>
      <c r="B6" s="119">
        <v>41000</v>
      </c>
      <c r="C6" s="83" t="s">
        <v>35</v>
      </c>
      <c r="D6" s="93">
        <v>100000</v>
      </c>
      <c r="E6" s="94">
        <v>100000</v>
      </c>
      <c r="F6" s="94">
        <v>100000</v>
      </c>
      <c r="G6" s="94">
        <v>100000</v>
      </c>
      <c r="H6" s="94">
        <v>100000</v>
      </c>
      <c r="I6" s="94">
        <v>100000</v>
      </c>
      <c r="J6" s="94">
        <v>100000</v>
      </c>
      <c r="K6" s="94">
        <v>100000</v>
      </c>
      <c r="L6" s="94">
        <v>100000</v>
      </c>
      <c r="M6" s="94">
        <v>100000</v>
      </c>
      <c r="N6" s="94">
        <v>100000</v>
      </c>
      <c r="O6" s="95">
        <v>100000</v>
      </c>
      <c r="P6" s="95">
        <f>SUM(D6,E6,F6,G6,H6,I6,J6,K6,L6,M6,N6,O6)</f>
        <v>1200000</v>
      </c>
      <c r="Q6" s="21"/>
    </row>
    <row r="7" spans="1:17" ht="13" x14ac:dyDescent="0.15">
      <c r="A7" s="25"/>
      <c r="B7" s="120">
        <v>42000</v>
      </c>
      <c r="C7" s="84" t="s">
        <v>36</v>
      </c>
      <c r="D7" s="96">
        <v>0</v>
      </c>
      <c r="E7" s="96">
        <v>0</v>
      </c>
      <c r="F7" s="96">
        <v>0</v>
      </c>
      <c r="G7" s="96">
        <v>0</v>
      </c>
      <c r="H7" s="96">
        <v>0</v>
      </c>
      <c r="I7" s="96">
        <v>0</v>
      </c>
      <c r="J7" s="96">
        <v>0</v>
      </c>
      <c r="K7" s="96">
        <v>0</v>
      </c>
      <c r="L7" s="96">
        <v>0</v>
      </c>
      <c r="M7" s="96">
        <v>0</v>
      </c>
      <c r="N7" s="96">
        <v>0</v>
      </c>
      <c r="O7" s="97">
        <v>0</v>
      </c>
      <c r="P7" s="95">
        <f>SUM(D7:O7)</f>
        <v>0</v>
      </c>
      <c r="Q7" s="21"/>
    </row>
    <row r="8" spans="1:17" ht="13" x14ac:dyDescent="0.15">
      <c r="A8" s="25"/>
      <c r="B8" s="121" t="s">
        <v>37</v>
      </c>
      <c r="C8" s="122"/>
      <c r="D8" s="98">
        <f t="shared" ref="D8:O8" si="0">ROUND(SUM(D5:D7),5)</f>
        <v>100000</v>
      </c>
      <c r="E8" s="98">
        <f t="shared" si="0"/>
        <v>100000</v>
      </c>
      <c r="F8" s="98">
        <f t="shared" si="0"/>
        <v>100000</v>
      </c>
      <c r="G8" s="98">
        <f t="shared" si="0"/>
        <v>100000</v>
      </c>
      <c r="H8" s="98">
        <f t="shared" si="0"/>
        <v>100000</v>
      </c>
      <c r="I8" s="98">
        <f t="shared" si="0"/>
        <v>100000</v>
      </c>
      <c r="J8" s="98">
        <f t="shared" si="0"/>
        <v>100000</v>
      </c>
      <c r="K8" s="98">
        <f t="shared" si="0"/>
        <v>100000</v>
      </c>
      <c r="L8" s="98">
        <f t="shared" si="0"/>
        <v>100000</v>
      </c>
      <c r="M8" s="98">
        <f t="shared" si="0"/>
        <v>100000</v>
      </c>
      <c r="N8" s="98">
        <f t="shared" si="0"/>
        <v>100000</v>
      </c>
      <c r="O8" s="99">
        <f t="shared" si="0"/>
        <v>100000</v>
      </c>
      <c r="P8" s="99">
        <f>SUM(D8:O8)</f>
        <v>1200000</v>
      </c>
      <c r="Q8" s="21"/>
    </row>
    <row r="9" spans="1:17" ht="13" x14ac:dyDescent="0.15">
      <c r="A9" s="21"/>
      <c r="B9" s="123"/>
      <c r="C9" s="124"/>
      <c r="D9" s="100"/>
      <c r="E9" s="100"/>
      <c r="F9" s="100"/>
      <c r="G9" s="100"/>
      <c r="H9" s="100"/>
      <c r="I9" s="100"/>
      <c r="J9" s="100"/>
      <c r="K9" s="100"/>
      <c r="L9" s="100"/>
      <c r="M9" s="100"/>
      <c r="N9" s="100"/>
      <c r="O9" s="101"/>
      <c r="P9" s="100"/>
      <c r="Q9" s="21"/>
    </row>
    <row r="10" spans="1:17" ht="13" x14ac:dyDescent="0.15">
      <c r="A10" s="25"/>
      <c r="B10" s="217" t="s">
        <v>38</v>
      </c>
      <c r="C10" s="218"/>
      <c r="D10" s="91"/>
      <c r="E10" s="91"/>
      <c r="F10" s="91"/>
      <c r="G10" s="91"/>
      <c r="H10" s="91"/>
      <c r="I10" s="91"/>
      <c r="J10" s="91"/>
      <c r="K10" s="91"/>
      <c r="L10" s="91"/>
      <c r="M10" s="91"/>
      <c r="N10" s="91"/>
      <c r="O10" s="102"/>
      <c r="P10" s="103"/>
      <c r="Q10" s="42"/>
    </row>
    <row r="11" spans="1:17" ht="13" x14ac:dyDescent="0.15">
      <c r="A11" s="25"/>
      <c r="B11" s="125">
        <v>51000</v>
      </c>
      <c r="C11" s="126" t="s">
        <v>39</v>
      </c>
      <c r="D11" s="94">
        <v>0</v>
      </c>
      <c r="E11" s="94">
        <v>0</v>
      </c>
      <c r="F11" s="94">
        <v>0</v>
      </c>
      <c r="G11" s="94">
        <v>0</v>
      </c>
      <c r="H11" s="94">
        <v>0</v>
      </c>
      <c r="I11" s="94">
        <v>0</v>
      </c>
      <c r="J11" s="94">
        <v>0</v>
      </c>
      <c r="K11" s="94">
        <v>0</v>
      </c>
      <c r="L11" s="94">
        <v>0</v>
      </c>
      <c r="M11" s="94">
        <v>0</v>
      </c>
      <c r="N11" s="94">
        <v>0</v>
      </c>
      <c r="O11" s="94">
        <v>0</v>
      </c>
      <c r="P11" s="104">
        <f>SUM(D11,E11,F11,G11,H11,I11,J11,K11,L11,M11,N11,O11)</f>
        <v>0</v>
      </c>
      <c r="Q11" s="42"/>
    </row>
    <row r="12" spans="1:17" ht="13" x14ac:dyDescent="0.15">
      <c r="A12" s="25"/>
      <c r="B12" s="127">
        <v>51100</v>
      </c>
      <c r="C12" s="83" t="s">
        <v>40</v>
      </c>
      <c r="D12" s="93">
        <v>32000</v>
      </c>
      <c r="E12" s="94">
        <v>32000</v>
      </c>
      <c r="F12" s="94">
        <v>32000</v>
      </c>
      <c r="G12" s="94">
        <v>32000</v>
      </c>
      <c r="H12" s="94">
        <v>32000</v>
      </c>
      <c r="I12" s="94">
        <v>32000</v>
      </c>
      <c r="J12" s="94">
        <v>32000</v>
      </c>
      <c r="K12" s="94">
        <v>32000</v>
      </c>
      <c r="L12" s="94">
        <v>32000</v>
      </c>
      <c r="M12" s="94">
        <v>32000</v>
      </c>
      <c r="N12" s="94">
        <v>32000</v>
      </c>
      <c r="O12" s="94">
        <v>32000</v>
      </c>
      <c r="P12" s="104">
        <f>SUM(D12:O12)</f>
        <v>384000</v>
      </c>
      <c r="Q12" s="42"/>
    </row>
    <row r="13" spans="1:17" ht="13" x14ac:dyDescent="0.15">
      <c r="A13" s="25"/>
      <c r="B13" s="120">
        <v>51200</v>
      </c>
      <c r="C13" s="83" t="s">
        <v>41</v>
      </c>
      <c r="D13" s="128">
        <v>2500</v>
      </c>
      <c r="E13" s="129">
        <v>2500</v>
      </c>
      <c r="F13" s="129">
        <v>2500</v>
      </c>
      <c r="G13" s="129">
        <v>2500</v>
      </c>
      <c r="H13" s="129">
        <v>2500</v>
      </c>
      <c r="I13" s="129">
        <v>2500</v>
      </c>
      <c r="J13" s="129">
        <v>2500</v>
      </c>
      <c r="K13" s="129">
        <v>2500</v>
      </c>
      <c r="L13" s="129">
        <v>2500</v>
      </c>
      <c r="M13" s="129">
        <v>2500</v>
      </c>
      <c r="N13" s="129">
        <v>2500</v>
      </c>
      <c r="O13" s="129">
        <v>2500</v>
      </c>
      <c r="P13" s="104">
        <f>SUM(D12,E13,F13,G13,H13,I13,J13,K13,L13,M13,N13,O13)</f>
        <v>59500</v>
      </c>
      <c r="Q13" s="42"/>
    </row>
    <row r="14" spans="1:17" ht="13" x14ac:dyDescent="0.15">
      <c r="A14" s="25"/>
      <c r="B14" s="120">
        <v>51300</v>
      </c>
      <c r="C14" s="130" t="s">
        <v>42</v>
      </c>
      <c r="D14" s="96">
        <v>500</v>
      </c>
      <c r="E14" s="96">
        <v>500</v>
      </c>
      <c r="F14" s="96">
        <v>500</v>
      </c>
      <c r="G14" s="96">
        <v>500</v>
      </c>
      <c r="H14" s="96">
        <v>500</v>
      </c>
      <c r="I14" s="96">
        <v>500</v>
      </c>
      <c r="J14" s="96">
        <v>500</v>
      </c>
      <c r="K14" s="96">
        <v>500</v>
      </c>
      <c r="L14" s="96">
        <v>500</v>
      </c>
      <c r="M14" s="96">
        <v>500</v>
      </c>
      <c r="N14" s="96">
        <v>500</v>
      </c>
      <c r="O14" s="94">
        <v>500</v>
      </c>
      <c r="P14" s="107">
        <f t="shared" ref="P14:P15" si="1">SUM(D14,E14,F14,G14,H14,I14,J14,K14,L14,M14,N14,O14)</f>
        <v>6000</v>
      </c>
      <c r="Q14" s="42"/>
    </row>
    <row r="15" spans="1:17" ht="13" x14ac:dyDescent="0.15">
      <c r="A15" s="25"/>
      <c r="B15" s="131"/>
      <c r="C15" s="86" t="s">
        <v>43</v>
      </c>
      <c r="D15" s="108">
        <f t="shared" ref="D15:O15" si="2">SUM(D11:D14)</f>
        <v>35000</v>
      </c>
      <c r="E15" s="108">
        <f t="shared" si="2"/>
        <v>35000</v>
      </c>
      <c r="F15" s="108">
        <f t="shared" si="2"/>
        <v>35000</v>
      </c>
      <c r="G15" s="108">
        <f t="shared" si="2"/>
        <v>35000</v>
      </c>
      <c r="H15" s="108">
        <f t="shared" si="2"/>
        <v>35000</v>
      </c>
      <c r="I15" s="108">
        <f t="shared" si="2"/>
        <v>35000</v>
      </c>
      <c r="J15" s="108">
        <f t="shared" si="2"/>
        <v>35000</v>
      </c>
      <c r="K15" s="108">
        <f t="shared" si="2"/>
        <v>35000</v>
      </c>
      <c r="L15" s="108">
        <f t="shared" si="2"/>
        <v>35000</v>
      </c>
      <c r="M15" s="108">
        <f t="shared" si="2"/>
        <v>35000</v>
      </c>
      <c r="N15" s="108">
        <f t="shared" si="2"/>
        <v>35000</v>
      </c>
      <c r="O15" s="108">
        <f t="shared" si="2"/>
        <v>35000</v>
      </c>
      <c r="P15" s="109">
        <f t="shared" si="1"/>
        <v>420000</v>
      </c>
      <c r="Q15" s="42"/>
    </row>
    <row r="16" spans="1:17" ht="13" x14ac:dyDescent="0.15">
      <c r="A16" s="25"/>
      <c r="B16" s="132"/>
      <c r="C16" s="133"/>
      <c r="D16" s="94"/>
      <c r="E16" s="94"/>
      <c r="F16" s="94"/>
      <c r="G16" s="94"/>
      <c r="H16" s="94"/>
      <c r="I16" s="94"/>
      <c r="J16" s="94"/>
      <c r="K16" s="94"/>
      <c r="L16" s="94"/>
      <c r="M16" s="94"/>
      <c r="N16" s="94"/>
      <c r="O16" s="94"/>
      <c r="P16" s="104"/>
      <c r="Q16" s="42"/>
    </row>
    <row r="17" spans="1:17" ht="13" x14ac:dyDescent="0.15">
      <c r="A17" s="25"/>
      <c r="B17" s="134">
        <v>52000</v>
      </c>
      <c r="C17" s="133" t="s">
        <v>44</v>
      </c>
      <c r="D17" s="94"/>
      <c r="E17" s="94"/>
      <c r="F17" s="94"/>
      <c r="G17" s="94"/>
      <c r="H17" s="94"/>
      <c r="I17" s="94"/>
      <c r="J17" s="94"/>
      <c r="K17" s="94"/>
      <c r="L17" s="94"/>
      <c r="M17" s="94"/>
      <c r="N17" s="94"/>
      <c r="O17" s="94"/>
      <c r="P17" s="104"/>
      <c r="Q17" s="42"/>
    </row>
    <row r="18" spans="1:17" ht="13" x14ac:dyDescent="0.15">
      <c r="A18" s="25"/>
      <c r="B18" s="135">
        <v>52110</v>
      </c>
      <c r="C18" s="87" t="s">
        <v>45</v>
      </c>
      <c r="D18" s="94">
        <v>50</v>
      </c>
      <c r="E18" s="94">
        <v>50</v>
      </c>
      <c r="F18" s="94">
        <v>50</v>
      </c>
      <c r="G18" s="94">
        <v>50</v>
      </c>
      <c r="H18" s="94">
        <v>50</v>
      </c>
      <c r="I18" s="94">
        <v>50</v>
      </c>
      <c r="J18" s="94">
        <v>50</v>
      </c>
      <c r="K18" s="94">
        <v>50</v>
      </c>
      <c r="L18" s="94">
        <v>50</v>
      </c>
      <c r="M18" s="94">
        <v>50</v>
      </c>
      <c r="N18" s="94">
        <v>50</v>
      </c>
      <c r="O18" s="94">
        <v>50</v>
      </c>
      <c r="P18" s="104">
        <f t="shared" ref="P18:P44" si="3">SUM(D18,E18,F18,G18,H18,I18,J18,K18,L18,M18,N18,O18)</f>
        <v>600</v>
      </c>
      <c r="Q18" s="42"/>
    </row>
    <row r="19" spans="1:17" ht="13" x14ac:dyDescent="0.15">
      <c r="A19" s="25"/>
      <c r="B19" s="135">
        <v>52120</v>
      </c>
      <c r="C19" s="87" t="s">
        <v>46</v>
      </c>
      <c r="D19" s="94">
        <v>400</v>
      </c>
      <c r="E19" s="94">
        <v>400</v>
      </c>
      <c r="F19" s="94">
        <v>400</v>
      </c>
      <c r="G19" s="94">
        <v>400</v>
      </c>
      <c r="H19" s="94">
        <v>400</v>
      </c>
      <c r="I19" s="94">
        <v>400</v>
      </c>
      <c r="J19" s="94">
        <v>400</v>
      </c>
      <c r="K19" s="94">
        <v>400</v>
      </c>
      <c r="L19" s="94">
        <v>400</v>
      </c>
      <c r="M19" s="94">
        <v>400</v>
      </c>
      <c r="N19" s="94">
        <v>400</v>
      </c>
      <c r="O19" s="94">
        <v>400</v>
      </c>
      <c r="P19" s="104">
        <f t="shared" si="3"/>
        <v>4800</v>
      </c>
      <c r="Q19" s="42"/>
    </row>
    <row r="20" spans="1:17" ht="13" x14ac:dyDescent="0.15">
      <c r="A20" s="25"/>
      <c r="B20" s="135">
        <v>52130</v>
      </c>
      <c r="C20" s="87" t="s">
        <v>47</v>
      </c>
      <c r="D20" s="94">
        <v>100</v>
      </c>
      <c r="E20" s="94">
        <v>100</v>
      </c>
      <c r="F20" s="94">
        <v>100</v>
      </c>
      <c r="G20" s="94">
        <v>100</v>
      </c>
      <c r="H20" s="94">
        <v>100</v>
      </c>
      <c r="I20" s="94">
        <v>100</v>
      </c>
      <c r="J20" s="94">
        <v>100</v>
      </c>
      <c r="K20" s="94">
        <v>100</v>
      </c>
      <c r="L20" s="94">
        <v>100</v>
      </c>
      <c r="M20" s="94">
        <v>100</v>
      </c>
      <c r="N20" s="94">
        <v>100</v>
      </c>
      <c r="O20" s="94">
        <v>100</v>
      </c>
      <c r="P20" s="104">
        <f t="shared" si="3"/>
        <v>1200</v>
      </c>
      <c r="Q20" s="42"/>
    </row>
    <row r="21" spans="1:17" ht="13" x14ac:dyDescent="0.15">
      <c r="A21" s="25"/>
      <c r="B21" s="135">
        <v>52140</v>
      </c>
      <c r="C21" s="87" t="s">
        <v>48</v>
      </c>
      <c r="D21" s="94">
        <v>150</v>
      </c>
      <c r="E21" s="94">
        <v>150</v>
      </c>
      <c r="F21" s="94">
        <v>150</v>
      </c>
      <c r="G21" s="94">
        <v>150</v>
      </c>
      <c r="H21" s="94">
        <v>150</v>
      </c>
      <c r="I21" s="94">
        <v>150</v>
      </c>
      <c r="J21" s="94">
        <v>150</v>
      </c>
      <c r="K21" s="94">
        <v>150</v>
      </c>
      <c r="L21" s="94">
        <v>150</v>
      </c>
      <c r="M21" s="94">
        <v>150</v>
      </c>
      <c r="N21" s="94">
        <v>150</v>
      </c>
      <c r="O21" s="94">
        <v>150</v>
      </c>
      <c r="P21" s="104">
        <f t="shared" si="3"/>
        <v>1800</v>
      </c>
      <c r="Q21" s="42"/>
    </row>
    <row r="22" spans="1:17" ht="13" x14ac:dyDescent="0.15">
      <c r="A22" s="25"/>
      <c r="B22" s="135">
        <v>52200</v>
      </c>
      <c r="C22" s="87" t="s">
        <v>49</v>
      </c>
      <c r="D22" s="94">
        <v>50</v>
      </c>
      <c r="E22" s="94">
        <v>50</v>
      </c>
      <c r="F22" s="94">
        <v>50</v>
      </c>
      <c r="G22" s="94">
        <v>50</v>
      </c>
      <c r="H22" s="94">
        <v>50</v>
      </c>
      <c r="I22" s="94">
        <v>50</v>
      </c>
      <c r="J22" s="94">
        <v>50</v>
      </c>
      <c r="K22" s="94">
        <v>50</v>
      </c>
      <c r="L22" s="94">
        <v>50</v>
      </c>
      <c r="M22" s="94">
        <v>50</v>
      </c>
      <c r="N22" s="94">
        <v>50</v>
      </c>
      <c r="O22" s="94">
        <v>50</v>
      </c>
      <c r="P22" s="104">
        <f t="shared" si="3"/>
        <v>600</v>
      </c>
      <c r="Q22" s="42"/>
    </row>
    <row r="23" spans="1:17" ht="13" x14ac:dyDescent="0.15">
      <c r="A23" s="25"/>
      <c r="B23" s="135">
        <v>52210</v>
      </c>
      <c r="C23" s="87" t="s">
        <v>50</v>
      </c>
      <c r="D23" s="94">
        <v>450</v>
      </c>
      <c r="E23" s="94">
        <v>450</v>
      </c>
      <c r="F23" s="94">
        <v>450</v>
      </c>
      <c r="G23" s="94">
        <v>450</v>
      </c>
      <c r="H23" s="94">
        <v>450</v>
      </c>
      <c r="I23" s="94">
        <v>450</v>
      </c>
      <c r="J23" s="94">
        <v>450</v>
      </c>
      <c r="K23" s="94">
        <v>450</v>
      </c>
      <c r="L23" s="94">
        <v>450</v>
      </c>
      <c r="M23" s="94">
        <v>450</v>
      </c>
      <c r="N23" s="94">
        <v>450</v>
      </c>
      <c r="O23" s="94">
        <v>450</v>
      </c>
      <c r="P23" s="104">
        <f t="shared" si="3"/>
        <v>5400</v>
      </c>
      <c r="Q23" s="42"/>
    </row>
    <row r="24" spans="1:17" ht="13" x14ac:dyDescent="0.15">
      <c r="A24" s="25"/>
      <c r="B24" s="135">
        <v>52300</v>
      </c>
      <c r="C24" s="87" t="s">
        <v>51</v>
      </c>
      <c r="D24" s="94">
        <v>50</v>
      </c>
      <c r="E24" s="94">
        <v>50</v>
      </c>
      <c r="F24" s="94">
        <v>50</v>
      </c>
      <c r="G24" s="94">
        <v>50</v>
      </c>
      <c r="H24" s="94">
        <v>50</v>
      </c>
      <c r="I24" s="94">
        <v>50</v>
      </c>
      <c r="J24" s="94">
        <v>50</v>
      </c>
      <c r="K24" s="94">
        <v>50</v>
      </c>
      <c r="L24" s="94">
        <v>50</v>
      </c>
      <c r="M24" s="94">
        <v>50</v>
      </c>
      <c r="N24" s="94">
        <v>50</v>
      </c>
      <c r="O24" s="94">
        <v>50</v>
      </c>
      <c r="P24" s="104">
        <f t="shared" si="3"/>
        <v>600</v>
      </c>
      <c r="Q24" s="42"/>
    </row>
    <row r="25" spans="1:17" ht="13" x14ac:dyDescent="0.15">
      <c r="A25" s="25"/>
      <c r="B25" s="135">
        <v>52400</v>
      </c>
      <c r="C25" s="87" t="s">
        <v>52</v>
      </c>
      <c r="D25" s="94">
        <v>75</v>
      </c>
      <c r="E25" s="94">
        <v>75</v>
      </c>
      <c r="F25" s="94">
        <v>75</v>
      </c>
      <c r="G25" s="94">
        <v>75</v>
      </c>
      <c r="H25" s="94">
        <v>75</v>
      </c>
      <c r="I25" s="94">
        <v>75</v>
      </c>
      <c r="J25" s="94">
        <v>75</v>
      </c>
      <c r="K25" s="94">
        <v>75</v>
      </c>
      <c r="L25" s="94">
        <v>75</v>
      </c>
      <c r="M25" s="94">
        <v>75</v>
      </c>
      <c r="N25" s="94">
        <v>75</v>
      </c>
      <c r="O25" s="94">
        <v>75</v>
      </c>
      <c r="P25" s="104">
        <f t="shared" si="3"/>
        <v>900</v>
      </c>
      <c r="Q25" s="42"/>
    </row>
    <row r="26" spans="1:17" ht="13" x14ac:dyDescent="0.15">
      <c r="A26" s="25"/>
      <c r="B26" s="135">
        <v>52410</v>
      </c>
      <c r="C26" s="87" t="s">
        <v>53</v>
      </c>
      <c r="D26" s="94">
        <v>50</v>
      </c>
      <c r="E26" s="94">
        <v>50</v>
      </c>
      <c r="F26" s="94">
        <v>50</v>
      </c>
      <c r="G26" s="94">
        <v>50</v>
      </c>
      <c r="H26" s="94">
        <v>50</v>
      </c>
      <c r="I26" s="94">
        <v>50</v>
      </c>
      <c r="J26" s="94">
        <v>50</v>
      </c>
      <c r="K26" s="94">
        <v>50</v>
      </c>
      <c r="L26" s="94">
        <v>50</v>
      </c>
      <c r="M26" s="94">
        <v>50</v>
      </c>
      <c r="N26" s="94">
        <v>50</v>
      </c>
      <c r="O26" s="94">
        <v>50</v>
      </c>
      <c r="P26" s="104">
        <f t="shared" si="3"/>
        <v>600</v>
      </c>
      <c r="Q26" s="42"/>
    </row>
    <row r="27" spans="1:17" ht="13" x14ac:dyDescent="0.15">
      <c r="A27" s="25"/>
      <c r="B27" s="135">
        <v>52420</v>
      </c>
      <c r="C27" s="87" t="s">
        <v>54</v>
      </c>
      <c r="D27" s="94">
        <v>300</v>
      </c>
      <c r="E27" s="94">
        <v>300</v>
      </c>
      <c r="F27" s="94">
        <v>300</v>
      </c>
      <c r="G27" s="94">
        <v>300</v>
      </c>
      <c r="H27" s="94">
        <v>300</v>
      </c>
      <c r="I27" s="94">
        <v>300</v>
      </c>
      <c r="J27" s="94">
        <v>300</v>
      </c>
      <c r="K27" s="94">
        <v>300</v>
      </c>
      <c r="L27" s="94">
        <v>300</v>
      </c>
      <c r="M27" s="94">
        <v>300</v>
      </c>
      <c r="N27" s="94">
        <v>300</v>
      </c>
      <c r="O27" s="94">
        <v>300</v>
      </c>
      <c r="P27" s="104">
        <f t="shared" si="3"/>
        <v>3600</v>
      </c>
      <c r="Q27" s="42"/>
    </row>
    <row r="28" spans="1:17" ht="13" x14ac:dyDescent="0.15">
      <c r="A28" s="25"/>
      <c r="B28" s="135">
        <v>52430</v>
      </c>
      <c r="C28" s="87" t="s">
        <v>55</v>
      </c>
      <c r="D28" s="94">
        <v>100</v>
      </c>
      <c r="E28" s="94">
        <v>100</v>
      </c>
      <c r="F28" s="94">
        <v>100</v>
      </c>
      <c r="G28" s="94">
        <v>100</v>
      </c>
      <c r="H28" s="94">
        <v>100</v>
      </c>
      <c r="I28" s="94">
        <v>100</v>
      </c>
      <c r="J28" s="94">
        <v>100</v>
      </c>
      <c r="K28" s="94">
        <v>100</v>
      </c>
      <c r="L28" s="94">
        <v>100</v>
      </c>
      <c r="M28" s="94">
        <v>100</v>
      </c>
      <c r="N28" s="94">
        <v>100</v>
      </c>
      <c r="O28" s="94">
        <v>100</v>
      </c>
      <c r="P28" s="104">
        <f t="shared" si="3"/>
        <v>1200</v>
      </c>
      <c r="Q28" s="42"/>
    </row>
    <row r="29" spans="1:17" ht="13" x14ac:dyDescent="0.15">
      <c r="A29" s="25"/>
      <c r="B29" s="135">
        <v>52440</v>
      </c>
      <c r="C29" s="87" t="s">
        <v>56</v>
      </c>
      <c r="D29" s="94">
        <v>100</v>
      </c>
      <c r="E29" s="94">
        <v>100</v>
      </c>
      <c r="F29" s="94">
        <v>100</v>
      </c>
      <c r="G29" s="94">
        <v>100</v>
      </c>
      <c r="H29" s="94">
        <v>100</v>
      </c>
      <c r="I29" s="94">
        <v>100</v>
      </c>
      <c r="J29" s="94">
        <v>100</v>
      </c>
      <c r="K29" s="94">
        <v>100</v>
      </c>
      <c r="L29" s="94">
        <v>100</v>
      </c>
      <c r="M29" s="94">
        <v>100</v>
      </c>
      <c r="N29" s="94">
        <v>100</v>
      </c>
      <c r="O29" s="94">
        <v>100</v>
      </c>
      <c r="P29" s="104">
        <f t="shared" si="3"/>
        <v>1200</v>
      </c>
      <c r="Q29" s="42"/>
    </row>
    <row r="30" spans="1:17" ht="13" x14ac:dyDescent="0.15">
      <c r="A30" s="25"/>
      <c r="B30" s="135">
        <v>52500</v>
      </c>
      <c r="C30" s="87" t="s">
        <v>57</v>
      </c>
      <c r="D30" s="94">
        <v>50</v>
      </c>
      <c r="E30" s="94">
        <v>50</v>
      </c>
      <c r="F30" s="94">
        <v>50</v>
      </c>
      <c r="G30" s="94">
        <v>50</v>
      </c>
      <c r="H30" s="94">
        <v>50</v>
      </c>
      <c r="I30" s="94">
        <v>50</v>
      </c>
      <c r="J30" s="94">
        <v>50</v>
      </c>
      <c r="K30" s="94">
        <v>50</v>
      </c>
      <c r="L30" s="94">
        <v>50</v>
      </c>
      <c r="M30" s="94">
        <v>50</v>
      </c>
      <c r="N30" s="94">
        <v>50</v>
      </c>
      <c r="O30" s="94">
        <v>50</v>
      </c>
      <c r="P30" s="104">
        <f t="shared" si="3"/>
        <v>600</v>
      </c>
      <c r="Q30" s="42"/>
    </row>
    <row r="31" spans="1:17" ht="13" x14ac:dyDescent="0.15">
      <c r="A31" s="25"/>
      <c r="B31" s="135">
        <v>52510</v>
      </c>
      <c r="C31" s="87" t="s">
        <v>58</v>
      </c>
      <c r="D31" s="94">
        <v>1200</v>
      </c>
      <c r="E31" s="94">
        <v>1200</v>
      </c>
      <c r="F31" s="94">
        <v>1200</v>
      </c>
      <c r="G31" s="94">
        <v>1200</v>
      </c>
      <c r="H31" s="94">
        <v>1200</v>
      </c>
      <c r="I31" s="94">
        <v>1200</v>
      </c>
      <c r="J31" s="94">
        <v>1200</v>
      </c>
      <c r="K31" s="94">
        <v>1200</v>
      </c>
      <c r="L31" s="94">
        <v>1200</v>
      </c>
      <c r="M31" s="94">
        <v>1200</v>
      </c>
      <c r="N31" s="94">
        <v>1200</v>
      </c>
      <c r="O31" s="94">
        <v>1200</v>
      </c>
      <c r="P31" s="104">
        <f t="shared" si="3"/>
        <v>14400</v>
      </c>
      <c r="Q31" s="42"/>
    </row>
    <row r="32" spans="1:17" ht="13" x14ac:dyDescent="0.15">
      <c r="A32" s="25"/>
      <c r="B32" s="135">
        <v>52520</v>
      </c>
      <c r="C32" s="87" t="s">
        <v>59</v>
      </c>
      <c r="D32" s="94">
        <v>800</v>
      </c>
      <c r="E32" s="94">
        <v>800</v>
      </c>
      <c r="F32" s="94">
        <v>800</v>
      </c>
      <c r="G32" s="94">
        <v>800</v>
      </c>
      <c r="H32" s="94">
        <v>800</v>
      </c>
      <c r="I32" s="94">
        <v>800</v>
      </c>
      <c r="J32" s="94">
        <v>800</v>
      </c>
      <c r="K32" s="94">
        <v>800</v>
      </c>
      <c r="L32" s="94">
        <v>800</v>
      </c>
      <c r="M32" s="94">
        <v>800</v>
      </c>
      <c r="N32" s="94">
        <v>800</v>
      </c>
      <c r="O32" s="94">
        <v>800</v>
      </c>
      <c r="P32" s="104">
        <f t="shared" si="3"/>
        <v>9600</v>
      </c>
      <c r="Q32" s="42"/>
    </row>
    <row r="33" spans="1:17" ht="13" x14ac:dyDescent="0.15">
      <c r="A33" s="25"/>
      <c r="B33" s="135">
        <v>52530</v>
      </c>
      <c r="C33" s="87" t="s">
        <v>60</v>
      </c>
      <c r="D33" s="94">
        <v>250</v>
      </c>
      <c r="E33" s="94">
        <v>250</v>
      </c>
      <c r="F33" s="94">
        <v>250</v>
      </c>
      <c r="G33" s="94">
        <v>250</v>
      </c>
      <c r="H33" s="94">
        <v>250</v>
      </c>
      <c r="I33" s="94">
        <v>250</v>
      </c>
      <c r="J33" s="94">
        <v>250</v>
      </c>
      <c r="K33" s="94">
        <v>250</v>
      </c>
      <c r="L33" s="94">
        <v>250</v>
      </c>
      <c r="M33" s="94">
        <v>250</v>
      </c>
      <c r="N33" s="94">
        <v>250</v>
      </c>
      <c r="O33" s="94">
        <v>250</v>
      </c>
      <c r="P33" s="104">
        <f t="shared" si="3"/>
        <v>3000</v>
      </c>
      <c r="Q33" s="47"/>
    </row>
    <row r="34" spans="1:17" ht="13" x14ac:dyDescent="0.15">
      <c r="A34" s="25"/>
      <c r="B34" s="135">
        <v>52540</v>
      </c>
      <c r="C34" s="87" t="s">
        <v>61</v>
      </c>
      <c r="D34" s="94">
        <v>50</v>
      </c>
      <c r="E34" s="94">
        <v>50</v>
      </c>
      <c r="F34" s="94">
        <v>50</v>
      </c>
      <c r="G34" s="94">
        <v>50</v>
      </c>
      <c r="H34" s="94">
        <v>50</v>
      </c>
      <c r="I34" s="94">
        <v>50</v>
      </c>
      <c r="J34" s="94">
        <v>50</v>
      </c>
      <c r="K34" s="94">
        <v>50</v>
      </c>
      <c r="L34" s="94">
        <v>50</v>
      </c>
      <c r="M34" s="94">
        <v>50</v>
      </c>
      <c r="N34" s="94">
        <v>50</v>
      </c>
      <c r="O34" s="94">
        <v>50</v>
      </c>
      <c r="P34" s="104">
        <f t="shared" si="3"/>
        <v>600</v>
      </c>
      <c r="Q34" s="47"/>
    </row>
    <row r="35" spans="1:17" ht="13" x14ac:dyDescent="0.15">
      <c r="A35" s="25"/>
      <c r="B35" s="135">
        <v>52550</v>
      </c>
      <c r="C35" s="87" t="s">
        <v>62</v>
      </c>
      <c r="D35" s="94">
        <v>1100</v>
      </c>
      <c r="E35" s="94">
        <v>1100</v>
      </c>
      <c r="F35" s="94">
        <v>1100</v>
      </c>
      <c r="G35" s="94">
        <v>1100</v>
      </c>
      <c r="H35" s="94">
        <v>1100</v>
      </c>
      <c r="I35" s="94">
        <v>1100</v>
      </c>
      <c r="J35" s="94">
        <v>1100</v>
      </c>
      <c r="K35" s="94">
        <v>1100</v>
      </c>
      <c r="L35" s="94">
        <v>1100</v>
      </c>
      <c r="M35" s="94">
        <v>1100</v>
      </c>
      <c r="N35" s="94">
        <v>1100</v>
      </c>
      <c r="O35" s="94">
        <v>1100</v>
      </c>
      <c r="P35" s="104">
        <f t="shared" si="3"/>
        <v>13200</v>
      </c>
      <c r="Q35" s="42"/>
    </row>
    <row r="36" spans="1:17" ht="13" x14ac:dyDescent="0.15">
      <c r="A36" s="25"/>
      <c r="B36" s="135">
        <v>52600</v>
      </c>
      <c r="C36" s="87" t="s">
        <v>63</v>
      </c>
      <c r="D36" s="94">
        <v>50</v>
      </c>
      <c r="E36" s="94">
        <v>50</v>
      </c>
      <c r="F36" s="94">
        <v>50</v>
      </c>
      <c r="G36" s="94">
        <v>50</v>
      </c>
      <c r="H36" s="94">
        <v>50</v>
      </c>
      <c r="I36" s="94">
        <v>50</v>
      </c>
      <c r="J36" s="94">
        <v>50</v>
      </c>
      <c r="K36" s="94">
        <v>50</v>
      </c>
      <c r="L36" s="94">
        <v>50</v>
      </c>
      <c r="M36" s="94">
        <v>50</v>
      </c>
      <c r="N36" s="94">
        <v>50</v>
      </c>
      <c r="O36" s="94">
        <v>50</v>
      </c>
      <c r="P36" s="104">
        <f t="shared" si="3"/>
        <v>600</v>
      </c>
      <c r="Q36" s="42"/>
    </row>
    <row r="37" spans="1:17" ht="13" x14ac:dyDescent="0.15">
      <c r="A37" s="25"/>
      <c r="B37" s="135">
        <v>52601</v>
      </c>
      <c r="C37" s="87" t="s">
        <v>64</v>
      </c>
      <c r="D37" s="94">
        <v>50</v>
      </c>
      <c r="E37" s="94">
        <v>50</v>
      </c>
      <c r="F37" s="94">
        <v>50</v>
      </c>
      <c r="G37" s="94">
        <v>50</v>
      </c>
      <c r="H37" s="94">
        <v>50</v>
      </c>
      <c r="I37" s="94">
        <v>50</v>
      </c>
      <c r="J37" s="94">
        <v>50</v>
      </c>
      <c r="K37" s="94">
        <v>50</v>
      </c>
      <c r="L37" s="94">
        <v>50</v>
      </c>
      <c r="M37" s="94">
        <v>50</v>
      </c>
      <c r="N37" s="94">
        <v>50</v>
      </c>
      <c r="O37" s="94">
        <v>50</v>
      </c>
      <c r="P37" s="104">
        <f t="shared" si="3"/>
        <v>600</v>
      </c>
      <c r="Q37" s="42"/>
    </row>
    <row r="38" spans="1:17" ht="13" x14ac:dyDescent="0.15">
      <c r="A38" s="25"/>
      <c r="B38" s="136">
        <v>52710</v>
      </c>
      <c r="C38" s="87" t="s">
        <v>65</v>
      </c>
      <c r="D38" s="110">
        <v>1100</v>
      </c>
      <c r="E38" s="110">
        <v>1100</v>
      </c>
      <c r="F38" s="110">
        <v>1100</v>
      </c>
      <c r="G38" s="110">
        <v>1100</v>
      </c>
      <c r="H38" s="110">
        <v>1100</v>
      </c>
      <c r="I38" s="110">
        <v>1100</v>
      </c>
      <c r="J38" s="110">
        <v>1100</v>
      </c>
      <c r="K38" s="110">
        <v>1100</v>
      </c>
      <c r="L38" s="110">
        <v>1100</v>
      </c>
      <c r="M38" s="110">
        <v>1100</v>
      </c>
      <c r="N38" s="110">
        <v>1100</v>
      </c>
      <c r="O38" s="110">
        <v>1100</v>
      </c>
      <c r="P38" s="111">
        <f t="shared" si="3"/>
        <v>13200</v>
      </c>
      <c r="Q38" s="42"/>
    </row>
    <row r="39" spans="1:17" ht="13" x14ac:dyDescent="0.15">
      <c r="A39" s="25"/>
      <c r="B39" s="136">
        <v>52720</v>
      </c>
      <c r="C39" s="87" t="s">
        <v>66</v>
      </c>
      <c r="D39" s="110">
        <v>2000</v>
      </c>
      <c r="E39" s="110">
        <v>2000</v>
      </c>
      <c r="F39" s="110">
        <v>2000</v>
      </c>
      <c r="G39" s="110">
        <v>2000</v>
      </c>
      <c r="H39" s="110">
        <v>2000</v>
      </c>
      <c r="I39" s="110">
        <v>2000</v>
      </c>
      <c r="J39" s="110">
        <v>2000</v>
      </c>
      <c r="K39" s="110">
        <v>2000</v>
      </c>
      <c r="L39" s="110">
        <v>2000</v>
      </c>
      <c r="M39" s="110">
        <v>2000</v>
      </c>
      <c r="N39" s="110">
        <v>2000</v>
      </c>
      <c r="O39" s="110">
        <v>2000</v>
      </c>
      <c r="P39" s="111">
        <f t="shared" si="3"/>
        <v>24000</v>
      </c>
      <c r="Q39" s="42"/>
    </row>
    <row r="40" spans="1:17" ht="13" x14ac:dyDescent="0.15">
      <c r="A40" s="25"/>
      <c r="B40" s="135">
        <v>52730</v>
      </c>
      <c r="C40" s="87" t="s">
        <v>67</v>
      </c>
      <c r="D40" s="94">
        <v>100</v>
      </c>
      <c r="E40" s="94">
        <v>100</v>
      </c>
      <c r="F40" s="94">
        <v>100</v>
      </c>
      <c r="G40" s="94">
        <v>100</v>
      </c>
      <c r="H40" s="94">
        <v>100</v>
      </c>
      <c r="I40" s="94">
        <v>100</v>
      </c>
      <c r="J40" s="94">
        <v>100</v>
      </c>
      <c r="K40" s="94">
        <v>100</v>
      </c>
      <c r="L40" s="94">
        <v>100</v>
      </c>
      <c r="M40" s="94">
        <v>100</v>
      </c>
      <c r="N40" s="94">
        <v>100</v>
      </c>
      <c r="O40" s="94">
        <v>100</v>
      </c>
      <c r="P40" s="104">
        <f t="shared" si="3"/>
        <v>1200</v>
      </c>
      <c r="Q40" s="42"/>
    </row>
    <row r="41" spans="1:17" ht="13" x14ac:dyDescent="0.15">
      <c r="A41" s="25"/>
      <c r="B41" s="135">
        <v>52800</v>
      </c>
      <c r="C41" s="87" t="s">
        <v>68</v>
      </c>
      <c r="D41" s="94">
        <v>200</v>
      </c>
      <c r="E41" s="94">
        <v>200</v>
      </c>
      <c r="F41" s="94">
        <v>200</v>
      </c>
      <c r="G41" s="94">
        <v>200</v>
      </c>
      <c r="H41" s="94">
        <v>200</v>
      </c>
      <c r="I41" s="94">
        <v>200</v>
      </c>
      <c r="J41" s="94">
        <v>200</v>
      </c>
      <c r="K41" s="94">
        <v>200</v>
      </c>
      <c r="L41" s="94">
        <v>200</v>
      </c>
      <c r="M41" s="94">
        <v>200</v>
      </c>
      <c r="N41" s="94">
        <v>200</v>
      </c>
      <c r="O41" s="94">
        <v>200</v>
      </c>
      <c r="P41" s="104">
        <f t="shared" si="3"/>
        <v>2400</v>
      </c>
      <c r="Q41" s="42"/>
    </row>
    <row r="42" spans="1:17" ht="13" x14ac:dyDescent="0.15">
      <c r="A42" s="25"/>
      <c r="B42" s="135">
        <v>52810</v>
      </c>
      <c r="C42" s="87" t="s">
        <v>69</v>
      </c>
      <c r="D42" s="94">
        <v>825</v>
      </c>
      <c r="E42" s="94">
        <v>825</v>
      </c>
      <c r="F42" s="94">
        <v>825</v>
      </c>
      <c r="G42" s="94">
        <v>825</v>
      </c>
      <c r="H42" s="94">
        <v>825</v>
      </c>
      <c r="I42" s="94">
        <v>825</v>
      </c>
      <c r="J42" s="94">
        <v>825</v>
      </c>
      <c r="K42" s="94">
        <v>825</v>
      </c>
      <c r="L42" s="94">
        <v>825</v>
      </c>
      <c r="M42" s="94">
        <v>825</v>
      </c>
      <c r="N42" s="94">
        <v>825</v>
      </c>
      <c r="O42" s="94">
        <v>825</v>
      </c>
      <c r="P42" s="104">
        <f t="shared" si="3"/>
        <v>9900</v>
      </c>
      <c r="Q42" s="42"/>
    </row>
    <row r="43" spans="1:17" ht="13" x14ac:dyDescent="0.15">
      <c r="A43" s="25"/>
      <c r="B43" s="137">
        <v>52820</v>
      </c>
      <c r="C43" s="88" t="s">
        <v>70</v>
      </c>
      <c r="D43" s="94">
        <v>250</v>
      </c>
      <c r="E43" s="94">
        <v>250</v>
      </c>
      <c r="F43" s="94">
        <v>250</v>
      </c>
      <c r="G43" s="94">
        <v>250</v>
      </c>
      <c r="H43" s="94">
        <v>250</v>
      </c>
      <c r="I43" s="94">
        <v>250</v>
      </c>
      <c r="J43" s="94">
        <v>250</v>
      </c>
      <c r="K43" s="94">
        <v>250</v>
      </c>
      <c r="L43" s="94">
        <v>250</v>
      </c>
      <c r="M43" s="94">
        <v>250</v>
      </c>
      <c r="N43" s="94">
        <v>250</v>
      </c>
      <c r="O43" s="94">
        <v>250</v>
      </c>
      <c r="P43" s="104">
        <f t="shared" si="3"/>
        <v>3000</v>
      </c>
      <c r="Q43" s="42"/>
    </row>
    <row r="44" spans="1:17" ht="13" x14ac:dyDescent="0.15">
      <c r="A44" s="25"/>
      <c r="B44" s="138">
        <v>52830</v>
      </c>
      <c r="C44" s="89" t="s">
        <v>71</v>
      </c>
      <c r="D44" s="96">
        <v>100</v>
      </c>
      <c r="E44" s="96">
        <v>100</v>
      </c>
      <c r="F44" s="96">
        <v>100</v>
      </c>
      <c r="G44" s="96">
        <v>100</v>
      </c>
      <c r="H44" s="96">
        <v>100</v>
      </c>
      <c r="I44" s="96">
        <v>100</v>
      </c>
      <c r="J44" s="96">
        <v>100</v>
      </c>
      <c r="K44" s="96">
        <v>100</v>
      </c>
      <c r="L44" s="96">
        <v>100</v>
      </c>
      <c r="M44" s="96">
        <v>100</v>
      </c>
      <c r="N44" s="96">
        <v>100</v>
      </c>
      <c r="O44" s="94">
        <v>100</v>
      </c>
      <c r="P44" s="107">
        <f t="shared" si="3"/>
        <v>1200</v>
      </c>
      <c r="Q44" s="42"/>
    </row>
    <row r="45" spans="1:17" ht="13" x14ac:dyDescent="0.15">
      <c r="A45" s="25"/>
      <c r="B45" s="135"/>
      <c r="C45" s="139" t="s">
        <v>72</v>
      </c>
      <c r="D45" s="112">
        <f t="shared" ref="D45:O45" si="4">SUM(D17:D44)</f>
        <v>10000</v>
      </c>
      <c r="E45" s="112">
        <f t="shared" si="4"/>
        <v>10000</v>
      </c>
      <c r="F45" s="112">
        <f t="shared" si="4"/>
        <v>10000</v>
      </c>
      <c r="G45" s="112">
        <f t="shared" si="4"/>
        <v>10000</v>
      </c>
      <c r="H45" s="112">
        <f t="shared" si="4"/>
        <v>10000</v>
      </c>
      <c r="I45" s="112">
        <f t="shared" si="4"/>
        <v>10000</v>
      </c>
      <c r="J45" s="112">
        <f t="shared" si="4"/>
        <v>10000</v>
      </c>
      <c r="K45" s="112">
        <f t="shared" si="4"/>
        <v>10000</v>
      </c>
      <c r="L45" s="112">
        <f t="shared" si="4"/>
        <v>10000</v>
      </c>
      <c r="M45" s="112">
        <f t="shared" si="4"/>
        <v>10000</v>
      </c>
      <c r="N45" s="112">
        <f t="shared" si="4"/>
        <v>10000</v>
      </c>
      <c r="O45" s="112">
        <f t="shared" si="4"/>
        <v>10000</v>
      </c>
      <c r="P45" s="113">
        <f>SUM(D45:O45)</f>
        <v>120000</v>
      </c>
      <c r="Q45" s="42"/>
    </row>
    <row r="46" spans="1:17" ht="13" x14ac:dyDescent="0.15">
      <c r="A46" s="25"/>
      <c r="B46" s="134"/>
      <c r="C46" s="139"/>
      <c r="D46" s="94"/>
      <c r="E46" s="94"/>
      <c r="F46" s="94"/>
      <c r="G46" s="94"/>
      <c r="H46" s="94"/>
      <c r="I46" s="94"/>
      <c r="J46" s="94"/>
      <c r="K46" s="94"/>
      <c r="L46" s="94"/>
      <c r="M46" s="94"/>
      <c r="N46" s="94"/>
      <c r="O46" s="94"/>
      <c r="P46" s="104"/>
      <c r="Q46" s="42"/>
    </row>
    <row r="47" spans="1:17" ht="13" x14ac:dyDescent="0.15">
      <c r="A47" s="25"/>
      <c r="B47" s="134">
        <v>53000</v>
      </c>
      <c r="C47" s="139" t="s">
        <v>73</v>
      </c>
      <c r="D47" s="94">
        <v>0</v>
      </c>
      <c r="E47" s="94">
        <v>0</v>
      </c>
      <c r="F47" s="94">
        <v>0</v>
      </c>
      <c r="G47" s="94">
        <v>0</v>
      </c>
      <c r="H47" s="94"/>
      <c r="I47" s="94"/>
      <c r="J47" s="94"/>
      <c r="K47" s="94"/>
      <c r="L47" s="94"/>
      <c r="M47" s="94"/>
      <c r="N47" s="94"/>
      <c r="O47" s="94"/>
      <c r="P47" s="104"/>
      <c r="Q47" s="42"/>
    </row>
    <row r="48" spans="1:17" ht="13" x14ac:dyDescent="0.15">
      <c r="A48" s="25"/>
      <c r="B48" s="135">
        <v>53100</v>
      </c>
      <c r="C48" s="86" t="s">
        <v>74</v>
      </c>
      <c r="D48" s="94">
        <v>20000</v>
      </c>
      <c r="E48" s="94">
        <v>20000</v>
      </c>
      <c r="F48" s="94">
        <v>20000</v>
      </c>
      <c r="G48" s="94">
        <v>20000</v>
      </c>
      <c r="H48" s="94">
        <v>20000</v>
      </c>
      <c r="I48" s="94">
        <v>20000</v>
      </c>
      <c r="J48" s="94">
        <v>20000</v>
      </c>
      <c r="K48" s="94">
        <v>20000</v>
      </c>
      <c r="L48" s="94">
        <v>20000</v>
      </c>
      <c r="M48" s="94">
        <v>20000</v>
      </c>
      <c r="N48" s="94">
        <v>20000</v>
      </c>
      <c r="O48" s="94">
        <v>20000</v>
      </c>
      <c r="P48" s="104">
        <f t="shared" ref="P48:P60" si="5">SUM(D48,E48,F48,G48,H48,I48,J48,K48,L48,M48,N48,O48)</f>
        <v>240000</v>
      </c>
      <c r="Q48" s="42"/>
    </row>
    <row r="49" spans="1:17" ht="13" x14ac:dyDescent="0.15">
      <c r="A49" s="25"/>
      <c r="B49" s="135">
        <v>53200</v>
      </c>
      <c r="C49" s="86" t="s">
        <v>75</v>
      </c>
      <c r="D49" s="94">
        <v>0</v>
      </c>
      <c r="E49" s="94">
        <v>0</v>
      </c>
      <c r="F49" s="94">
        <v>0</v>
      </c>
      <c r="G49" s="94">
        <v>0</v>
      </c>
      <c r="H49" s="94">
        <v>0</v>
      </c>
      <c r="I49" s="94">
        <v>0</v>
      </c>
      <c r="J49" s="94">
        <v>0</v>
      </c>
      <c r="K49" s="94">
        <v>0</v>
      </c>
      <c r="L49" s="94">
        <v>0</v>
      </c>
      <c r="M49" s="94">
        <v>0</v>
      </c>
      <c r="N49" s="94">
        <v>0</v>
      </c>
      <c r="O49" s="94">
        <v>0</v>
      </c>
      <c r="P49" s="104">
        <f t="shared" si="5"/>
        <v>0</v>
      </c>
      <c r="Q49" s="42"/>
    </row>
    <row r="50" spans="1:17" ht="13" x14ac:dyDescent="0.15">
      <c r="A50" s="25"/>
      <c r="B50" s="135">
        <v>53210</v>
      </c>
      <c r="C50" s="86" t="s">
        <v>76</v>
      </c>
      <c r="D50" s="94">
        <v>600</v>
      </c>
      <c r="E50" s="94">
        <v>600</v>
      </c>
      <c r="F50" s="94">
        <v>600</v>
      </c>
      <c r="G50" s="94">
        <v>600</v>
      </c>
      <c r="H50" s="94">
        <v>600</v>
      </c>
      <c r="I50" s="94">
        <v>600</v>
      </c>
      <c r="J50" s="94">
        <v>600</v>
      </c>
      <c r="K50" s="94">
        <v>600</v>
      </c>
      <c r="L50" s="94">
        <v>600</v>
      </c>
      <c r="M50" s="94">
        <v>600</v>
      </c>
      <c r="N50" s="94">
        <v>600</v>
      </c>
      <c r="O50" s="94">
        <v>600</v>
      </c>
      <c r="P50" s="104">
        <f t="shared" si="5"/>
        <v>7200</v>
      </c>
      <c r="Q50" s="42"/>
    </row>
    <row r="51" spans="1:17" ht="13" x14ac:dyDescent="0.15">
      <c r="A51" s="25"/>
      <c r="B51" s="135">
        <v>53220</v>
      </c>
      <c r="C51" s="86" t="s">
        <v>77</v>
      </c>
      <c r="D51" s="94">
        <v>475</v>
      </c>
      <c r="E51" s="94">
        <v>475</v>
      </c>
      <c r="F51" s="94">
        <v>475</v>
      </c>
      <c r="G51" s="94">
        <v>475</v>
      </c>
      <c r="H51" s="94">
        <v>475</v>
      </c>
      <c r="I51" s="94">
        <v>475</v>
      </c>
      <c r="J51" s="94">
        <v>475</v>
      </c>
      <c r="K51" s="94">
        <v>475</v>
      </c>
      <c r="L51" s="94">
        <v>475</v>
      </c>
      <c r="M51" s="94">
        <v>475</v>
      </c>
      <c r="N51" s="94">
        <v>475</v>
      </c>
      <c r="O51" s="94">
        <v>475</v>
      </c>
      <c r="P51" s="104">
        <f t="shared" si="5"/>
        <v>5700</v>
      </c>
      <c r="Q51" s="42"/>
    </row>
    <row r="52" spans="1:17" ht="13" x14ac:dyDescent="0.15">
      <c r="A52" s="25"/>
      <c r="B52" s="135">
        <v>53230</v>
      </c>
      <c r="C52" s="86" t="s">
        <v>78</v>
      </c>
      <c r="D52" s="94">
        <v>1500</v>
      </c>
      <c r="E52" s="94">
        <v>1500</v>
      </c>
      <c r="F52" s="94">
        <v>1500</v>
      </c>
      <c r="G52" s="94">
        <v>1500</v>
      </c>
      <c r="H52" s="94">
        <v>1500</v>
      </c>
      <c r="I52" s="94">
        <v>1500</v>
      </c>
      <c r="J52" s="94">
        <v>1500</v>
      </c>
      <c r="K52" s="94">
        <v>1500</v>
      </c>
      <c r="L52" s="94">
        <v>1500</v>
      </c>
      <c r="M52" s="94">
        <v>1500</v>
      </c>
      <c r="N52" s="94">
        <v>1500</v>
      </c>
      <c r="O52" s="94">
        <v>1500</v>
      </c>
      <c r="P52" s="104">
        <f t="shared" si="5"/>
        <v>18000</v>
      </c>
      <c r="Q52" s="42"/>
    </row>
    <row r="53" spans="1:17" ht="13" x14ac:dyDescent="0.15">
      <c r="A53" s="25"/>
      <c r="B53" s="135">
        <v>53240</v>
      </c>
      <c r="C53" s="86" t="s">
        <v>79</v>
      </c>
      <c r="D53" s="94">
        <v>1100</v>
      </c>
      <c r="E53" s="94">
        <v>1100</v>
      </c>
      <c r="F53" s="94">
        <v>1100</v>
      </c>
      <c r="G53" s="94">
        <v>1100</v>
      </c>
      <c r="H53" s="94">
        <v>1100</v>
      </c>
      <c r="I53" s="94">
        <v>1100</v>
      </c>
      <c r="J53" s="94">
        <v>1100</v>
      </c>
      <c r="K53" s="94">
        <v>1100</v>
      </c>
      <c r="L53" s="94">
        <v>1100</v>
      </c>
      <c r="M53" s="94">
        <v>1100</v>
      </c>
      <c r="N53" s="94">
        <v>1100</v>
      </c>
      <c r="O53" s="94">
        <v>1100</v>
      </c>
      <c r="P53" s="104">
        <f t="shared" si="5"/>
        <v>13200</v>
      </c>
      <c r="Q53" s="42"/>
    </row>
    <row r="54" spans="1:17" ht="13" x14ac:dyDescent="0.15">
      <c r="A54" s="25"/>
      <c r="B54" s="135">
        <v>53300</v>
      </c>
      <c r="C54" s="86" t="s">
        <v>80</v>
      </c>
      <c r="D54" s="94">
        <v>1000</v>
      </c>
      <c r="E54" s="94">
        <v>1000</v>
      </c>
      <c r="F54" s="94">
        <v>1000</v>
      </c>
      <c r="G54" s="94">
        <v>1000</v>
      </c>
      <c r="H54" s="94">
        <v>1000</v>
      </c>
      <c r="I54" s="94">
        <v>1000</v>
      </c>
      <c r="J54" s="94">
        <v>1000</v>
      </c>
      <c r="K54" s="94">
        <v>1000</v>
      </c>
      <c r="L54" s="94">
        <v>1000</v>
      </c>
      <c r="M54" s="94">
        <v>1000</v>
      </c>
      <c r="N54" s="94">
        <v>1000</v>
      </c>
      <c r="O54" s="94">
        <v>1000</v>
      </c>
      <c r="P54" s="104">
        <f t="shared" si="5"/>
        <v>12000</v>
      </c>
      <c r="Q54" s="42"/>
    </row>
    <row r="55" spans="1:17" ht="13" x14ac:dyDescent="0.15">
      <c r="A55" s="25"/>
      <c r="B55" s="135">
        <v>53400</v>
      </c>
      <c r="C55" s="86" t="s">
        <v>81</v>
      </c>
      <c r="D55" s="94">
        <v>500</v>
      </c>
      <c r="E55" s="94">
        <v>500</v>
      </c>
      <c r="F55" s="94">
        <v>500</v>
      </c>
      <c r="G55" s="94">
        <v>500</v>
      </c>
      <c r="H55" s="94">
        <v>500</v>
      </c>
      <c r="I55" s="94">
        <v>500</v>
      </c>
      <c r="J55" s="94">
        <v>500</v>
      </c>
      <c r="K55" s="94">
        <v>500</v>
      </c>
      <c r="L55" s="94">
        <v>500</v>
      </c>
      <c r="M55" s="94">
        <v>500</v>
      </c>
      <c r="N55" s="94">
        <v>500</v>
      </c>
      <c r="O55" s="94">
        <v>500</v>
      </c>
      <c r="P55" s="104">
        <f t="shared" si="5"/>
        <v>6000</v>
      </c>
      <c r="Q55" s="42"/>
    </row>
    <row r="56" spans="1:17" ht="13" x14ac:dyDescent="0.15">
      <c r="A56" s="25"/>
      <c r="B56" s="135">
        <v>53500</v>
      </c>
      <c r="C56" s="86" t="s">
        <v>82</v>
      </c>
      <c r="D56" s="94">
        <v>900</v>
      </c>
      <c r="E56" s="94">
        <v>900</v>
      </c>
      <c r="F56" s="94">
        <v>900</v>
      </c>
      <c r="G56" s="94">
        <v>900</v>
      </c>
      <c r="H56" s="94">
        <v>900</v>
      </c>
      <c r="I56" s="94">
        <v>900</v>
      </c>
      <c r="J56" s="94">
        <v>900</v>
      </c>
      <c r="K56" s="94">
        <v>900</v>
      </c>
      <c r="L56" s="94">
        <v>900</v>
      </c>
      <c r="M56" s="94">
        <v>900</v>
      </c>
      <c r="N56" s="94">
        <v>900</v>
      </c>
      <c r="O56" s="94">
        <v>900</v>
      </c>
      <c r="P56" s="104">
        <f t="shared" si="5"/>
        <v>10800</v>
      </c>
      <c r="Q56" s="42"/>
    </row>
    <row r="57" spans="1:17" ht="13" x14ac:dyDescent="0.15">
      <c r="A57" s="25"/>
      <c r="B57" s="135">
        <v>53600</v>
      </c>
      <c r="C57" s="86" t="s">
        <v>83</v>
      </c>
      <c r="D57" s="94">
        <v>1000</v>
      </c>
      <c r="E57" s="94">
        <v>1000</v>
      </c>
      <c r="F57" s="94">
        <v>1000</v>
      </c>
      <c r="G57" s="94">
        <v>1000</v>
      </c>
      <c r="H57" s="94">
        <v>1000</v>
      </c>
      <c r="I57" s="94">
        <v>1000</v>
      </c>
      <c r="J57" s="94">
        <v>1000</v>
      </c>
      <c r="K57" s="94">
        <v>1000</v>
      </c>
      <c r="L57" s="94">
        <v>1000</v>
      </c>
      <c r="M57" s="94">
        <v>1000</v>
      </c>
      <c r="N57" s="94">
        <v>1000</v>
      </c>
      <c r="O57" s="94">
        <v>1000</v>
      </c>
      <c r="P57" s="104">
        <f t="shared" si="5"/>
        <v>12000</v>
      </c>
      <c r="Q57" s="42"/>
    </row>
    <row r="58" spans="1:17" ht="13" x14ac:dyDescent="0.15">
      <c r="A58" s="25"/>
      <c r="B58" s="135">
        <v>53700</v>
      </c>
      <c r="C58" s="86" t="s">
        <v>84</v>
      </c>
      <c r="D58" s="94">
        <v>2500</v>
      </c>
      <c r="E58" s="94">
        <v>2500</v>
      </c>
      <c r="F58" s="94">
        <v>2500</v>
      </c>
      <c r="G58" s="94">
        <v>2500</v>
      </c>
      <c r="H58" s="94">
        <v>2500</v>
      </c>
      <c r="I58" s="94">
        <v>2500</v>
      </c>
      <c r="J58" s="94">
        <v>2500</v>
      </c>
      <c r="K58" s="94">
        <v>2500</v>
      </c>
      <c r="L58" s="94">
        <v>2500</v>
      </c>
      <c r="M58" s="94">
        <v>2500</v>
      </c>
      <c r="N58" s="94">
        <v>2500</v>
      </c>
      <c r="O58" s="94">
        <v>2500</v>
      </c>
      <c r="P58" s="104">
        <f t="shared" si="5"/>
        <v>30000</v>
      </c>
      <c r="Q58" s="42"/>
    </row>
    <row r="59" spans="1:17" ht="13" x14ac:dyDescent="0.15">
      <c r="A59" s="25"/>
      <c r="B59" s="135">
        <v>53800</v>
      </c>
      <c r="C59" s="86" t="s">
        <v>85</v>
      </c>
      <c r="D59" s="94">
        <v>425</v>
      </c>
      <c r="E59" s="94">
        <v>425</v>
      </c>
      <c r="F59" s="94">
        <v>425</v>
      </c>
      <c r="G59" s="94">
        <v>425</v>
      </c>
      <c r="H59" s="94">
        <v>425</v>
      </c>
      <c r="I59" s="94">
        <v>425</v>
      </c>
      <c r="J59" s="94">
        <v>425</v>
      </c>
      <c r="K59" s="94">
        <v>425</v>
      </c>
      <c r="L59" s="94">
        <v>425</v>
      </c>
      <c r="M59" s="94">
        <v>425</v>
      </c>
      <c r="N59" s="94">
        <v>425</v>
      </c>
      <c r="O59" s="94">
        <v>425</v>
      </c>
      <c r="P59" s="104">
        <f t="shared" si="5"/>
        <v>5100</v>
      </c>
      <c r="Q59" s="42"/>
    </row>
    <row r="60" spans="1:17" ht="13" x14ac:dyDescent="0.15">
      <c r="A60" s="25"/>
      <c r="B60" s="135"/>
      <c r="C60" s="139" t="s">
        <v>86</v>
      </c>
      <c r="D60" s="112">
        <f>SUM(D47:D59)</f>
        <v>30000</v>
      </c>
      <c r="E60" s="112">
        <f t="shared" ref="E60:O60" si="6">SUM(E47:E59)</f>
        <v>30000</v>
      </c>
      <c r="F60" s="112">
        <f t="shared" si="6"/>
        <v>30000</v>
      </c>
      <c r="G60" s="112">
        <f t="shared" si="6"/>
        <v>30000</v>
      </c>
      <c r="H60" s="112">
        <f t="shared" si="6"/>
        <v>30000</v>
      </c>
      <c r="I60" s="112">
        <f t="shared" si="6"/>
        <v>30000</v>
      </c>
      <c r="J60" s="112">
        <f t="shared" si="6"/>
        <v>30000</v>
      </c>
      <c r="K60" s="112">
        <f t="shared" si="6"/>
        <v>30000</v>
      </c>
      <c r="L60" s="112">
        <f t="shared" si="6"/>
        <v>30000</v>
      </c>
      <c r="M60" s="112">
        <f t="shared" si="6"/>
        <v>30000</v>
      </c>
      <c r="N60" s="112">
        <f t="shared" si="6"/>
        <v>30000</v>
      </c>
      <c r="O60" s="112">
        <f t="shared" si="6"/>
        <v>30000</v>
      </c>
      <c r="P60" s="109">
        <f t="shared" si="5"/>
        <v>360000</v>
      </c>
      <c r="Q60" s="42"/>
    </row>
    <row r="61" spans="1:17" ht="13" x14ac:dyDescent="0.15">
      <c r="A61" s="25"/>
      <c r="B61" s="134"/>
      <c r="C61" s="139"/>
      <c r="D61" s="94"/>
      <c r="E61" s="94"/>
      <c r="F61" s="94"/>
      <c r="G61" s="94"/>
      <c r="H61" s="94"/>
      <c r="I61" s="94"/>
      <c r="J61" s="94"/>
      <c r="K61" s="94"/>
      <c r="L61" s="94"/>
      <c r="M61" s="94"/>
      <c r="N61" s="94"/>
      <c r="O61" s="94"/>
      <c r="P61" s="104"/>
      <c r="Q61" s="42"/>
    </row>
    <row r="62" spans="1:17" ht="13" x14ac:dyDescent="0.15">
      <c r="A62" s="25"/>
      <c r="B62" s="134">
        <v>54000</v>
      </c>
      <c r="C62" s="139" t="s">
        <v>87</v>
      </c>
      <c r="D62" s="94">
        <v>0</v>
      </c>
      <c r="E62" s="94">
        <v>0</v>
      </c>
      <c r="F62" s="94">
        <v>0</v>
      </c>
      <c r="G62" s="94">
        <v>0</v>
      </c>
      <c r="H62" s="94"/>
      <c r="I62" s="94"/>
      <c r="J62" s="94"/>
      <c r="K62" s="94"/>
      <c r="L62" s="94"/>
      <c r="M62" s="94"/>
      <c r="N62" s="94"/>
      <c r="O62" s="94"/>
      <c r="P62" s="104"/>
      <c r="Q62" s="42"/>
    </row>
    <row r="63" spans="1:17" ht="13" x14ac:dyDescent="0.15">
      <c r="A63" s="25"/>
      <c r="B63" s="135">
        <v>54110</v>
      </c>
      <c r="C63" s="86" t="s">
        <v>88</v>
      </c>
      <c r="D63" s="94">
        <v>250</v>
      </c>
      <c r="E63" s="94">
        <v>250</v>
      </c>
      <c r="F63" s="94">
        <v>250</v>
      </c>
      <c r="G63" s="94">
        <v>250</v>
      </c>
      <c r="H63" s="94">
        <v>250</v>
      </c>
      <c r="I63" s="94">
        <v>250</v>
      </c>
      <c r="J63" s="94">
        <v>250</v>
      </c>
      <c r="K63" s="94">
        <v>250</v>
      </c>
      <c r="L63" s="94">
        <v>250</v>
      </c>
      <c r="M63" s="94">
        <v>250</v>
      </c>
      <c r="N63" s="94">
        <v>250</v>
      </c>
      <c r="O63" s="94">
        <v>250</v>
      </c>
      <c r="P63" s="104">
        <f t="shared" ref="P63:P87" si="7">SUM(D63,E63,F63,G63,H63,I63,J63,K63,L63,M63,N63,O63)</f>
        <v>3000</v>
      </c>
      <c r="Q63" s="42"/>
    </row>
    <row r="64" spans="1:17" ht="13" x14ac:dyDescent="0.15">
      <c r="A64" s="25"/>
      <c r="B64" s="135">
        <v>54120</v>
      </c>
      <c r="C64" s="86" t="s">
        <v>89</v>
      </c>
      <c r="D64" s="94">
        <v>200</v>
      </c>
      <c r="E64" s="94">
        <v>200</v>
      </c>
      <c r="F64" s="94">
        <v>200</v>
      </c>
      <c r="G64" s="94">
        <v>200</v>
      </c>
      <c r="H64" s="94">
        <v>200</v>
      </c>
      <c r="I64" s="94">
        <v>200</v>
      </c>
      <c r="J64" s="94">
        <v>200</v>
      </c>
      <c r="K64" s="94">
        <v>200</v>
      </c>
      <c r="L64" s="94">
        <v>200</v>
      </c>
      <c r="M64" s="94">
        <v>200</v>
      </c>
      <c r="N64" s="94">
        <v>200</v>
      </c>
      <c r="O64" s="94">
        <v>200</v>
      </c>
      <c r="P64" s="104">
        <f t="shared" si="7"/>
        <v>2400</v>
      </c>
      <c r="Q64" s="42"/>
    </row>
    <row r="65" spans="1:17" ht="13" x14ac:dyDescent="0.15">
      <c r="A65" s="25"/>
      <c r="B65" s="135">
        <v>54130</v>
      </c>
      <c r="C65" s="86" t="s">
        <v>90</v>
      </c>
      <c r="D65" s="94">
        <v>120</v>
      </c>
      <c r="E65" s="94">
        <v>120</v>
      </c>
      <c r="F65" s="94">
        <v>120</v>
      </c>
      <c r="G65" s="94">
        <v>120</v>
      </c>
      <c r="H65" s="94">
        <v>120</v>
      </c>
      <c r="I65" s="94">
        <v>120</v>
      </c>
      <c r="J65" s="94">
        <v>120</v>
      </c>
      <c r="K65" s="94">
        <v>120</v>
      </c>
      <c r="L65" s="94">
        <v>120</v>
      </c>
      <c r="M65" s="94">
        <v>120</v>
      </c>
      <c r="N65" s="94">
        <v>120</v>
      </c>
      <c r="O65" s="94">
        <v>120</v>
      </c>
      <c r="P65" s="104">
        <f t="shared" si="7"/>
        <v>1440</v>
      </c>
      <c r="Q65" s="42"/>
    </row>
    <row r="66" spans="1:17" ht="13" x14ac:dyDescent="0.15">
      <c r="A66" s="25"/>
      <c r="B66" s="135">
        <v>54140</v>
      </c>
      <c r="C66" s="88" t="s">
        <v>91</v>
      </c>
      <c r="D66" s="94">
        <v>250</v>
      </c>
      <c r="E66" s="94">
        <v>250</v>
      </c>
      <c r="F66" s="94">
        <v>250</v>
      </c>
      <c r="G66" s="94">
        <v>250</v>
      </c>
      <c r="H66" s="94">
        <v>250</v>
      </c>
      <c r="I66" s="94">
        <v>250</v>
      </c>
      <c r="J66" s="94">
        <v>250</v>
      </c>
      <c r="K66" s="94">
        <v>250</v>
      </c>
      <c r="L66" s="94">
        <v>250</v>
      </c>
      <c r="M66" s="94">
        <v>250</v>
      </c>
      <c r="N66" s="94">
        <v>250</v>
      </c>
      <c r="O66" s="94">
        <v>250</v>
      </c>
      <c r="P66" s="104">
        <f t="shared" si="7"/>
        <v>3000</v>
      </c>
      <c r="Q66" s="47"/>
    </row>
    <row r="67" spans="1:17" ht="13" x14ac:dyDescent="0.15">
      <c r="A67" s="25"/>
      <c r="B67" s="135">
        <v>54141</v>
      </c>
      <c r="C67" s="88" t="s">
        <v>92</v>
      </c>
      <c r="D67" s="94">
        <v>330</v>
      </c>
      <c r="E67" s="94">
        <v>330</v>
      </c>
      <c r="F67" s="94">
        <v>330</v>
      </c>
      <c r="G67" s="94">
        <v>330</v>
      </c>
      <c r="H67" s="94">
        <v>330</v>
      </c>
      <c r="I67" s="94">
        <v>330</v>
      </c>
      <c r="J67" s="94">
        <v>330</v>
      </c>
      <c r="K67" s="94">
        <v>330</v>
      </c>
      <c r="L67" s="94">
        <v>330</v>
      </c>
      <c r="M67" s="94">
        <v>330</v>
      </c>
      <c r="N67" s="94">
        <v>330</v>
      </c>
      <c r="O67" s="94">
        <v>330</v>
      </c>
      <c r="P67" s="104">
        <f t="shared" si="7"/>
        <v>3960</v>
      </c>
      <c r="Q67" s="47"/>
    </row>
    <row r="68" spans="1:17" ht="13" x14ac:dyDescent="0.15">
      <c r="A68" s="25"/>
      <c r="B68" s="135">
        <v>54200</v>
      </c>
      <c r="C68" s="88" t="s">
        <v>93</v>
      </c>
      <c r="D68" s="94">
        <v>750</v>
      </c>
      <c r="E68" s="94">
        <v>750</v>
      </c>
      <c r="F68" s="94">
        <v>750</v>
      </c>
      <c r="G68" s="94">
        <v>750</v>
      </c>
      <c r="H68" s="94">
        <v>750</v>
      </c>
      <c r="I68" s="94">
        <v>750</v>
      </c>
      <c r="J68" s="94">
        <v>750</v>
      </c>
      <c r="K68" s="94">
        <v>750</v>
      </c>
      <c r="L68" s="94">
        <v>750</v>
      </c>
      <c r="M68" s="94">
        <v>750</v>
      </c>
      <c r="N68" s="94">
        <v>750</v>
      </c>
      <c r="O68" s="94">
        <v>750</v>
      </c>
      <c r="P68" s="104">
        <f t="shared" si="7"/>
        <v>9000</v>
      </c>
      <c r="Q68" s="42"/>
    </row>
    <row r="69" spans="1:17" ht="13" x14ac:dyDescent="0.15">
      <c r="A69" s="25"/>
      <c r="B69" s="135">
        <v>54300</v>
      </c>
      <c r="C69" s="88" t="s">
        <v>94</v>
      </c>
      <c r="D69" s="94">
        <v>350</v>
      </c>
      <c r="E69" s="94">
        <v>350</v>
      </c>
      <c r="F69" s="94">
        <v>350</v>
      </c>
      <c r="G69" s="94">
        <v>350</v>
      </c>
      <c r="H69" s="94">
        <v>350</v>
      </c>
      <c r="I69" s="94">
        <v>350</v>
      </c>
      <c r="J69" s="94">
        <v>350</v>
      </c>
      <c r="K69" s="94">
        <v>350</v>
      </c>
      <c r="L69" s="94">
        <v>350</v>
      </c>
      <c r="M69" s="94">
        <v>350</v>
      </c>
      <c r="N69" s="94">
        <v>350</v>
      </c>
      <c r="O69" s="94">
        <v>350</v>
      </c>
      <c r="P69" s="104">
        <f t="shared" si="7"/>
        <v>4200</v>
      </c>
      <c r="Q69" s="42"/>
    </row>
    <row r="70" spans="1:17" ht="13" x14ac:dyDescent="0.15">
      <c r="A70" s="25"/>
      <c r="B70" s="135">
        <v>54310</v>
      </c>
      <c r="C70" s="88" t="s">
        <v>95</v>
      </c>
      <c r="D70" s="94">
        <v>200</v>
      </c>
      <c r="E70" s="94">
        <v>200</v>
      </c>
      <c r="F70" s="94">
        <v>200</v>
      </c>
      <c r="G70" s="94">
        <v>200</v>
      </c>
      <c r="H70" s="94">
        <v>200</v>
      </c>
      <c r="I70" s="94">
        <v>200</v>
      </c>
      <c r="J70" s="94">
        <v>200</v>
      </c>
      <c r="K70" s="94">
        <v>200</v>
      </c>
      <c r="L70" s="94">
        <v>200</v>
      </c>
      <c r="M70" s="94">
        <v>200</v>
      </c>
      <c r="N70" s="94">
        <v>200</v>
      </c>
      <c r="O70" s="94">
        <v>200</v>
      </c>
      <c r="P70" s="104">
        <f t="shared" si="7"/>
        <v>2400</v>
      </c>
      <c r="Q70" s="42"/>
    </row>
    <row r="71" spans="1:17" ht="13" x14ac:dyDescent="0.15">
      <c r="A71" s="25"/>
      <c r="B71" s="135">
        <v>54320</v>
      </c>
      <c r="C71" s="88" t="s">
        <v>96</v>
      </c>
      <c r="D71" s="94">
        <v>150</v>
      </c>
      <c r="E71" s="94">
        <v>150</v>
      </c>
      <c r="F71" s="94">
        <v>150</v>
      </c>
      <c r="G71" s="94">
        <v>150</v>
      </c>
      <c r="H71" s="94">
        <v>150</v>
      </c>
      <c r="I71" s="94">
        <v>150</v>
      </c>
      <c r="J71" s="94">
        <v>150</v>
      </c>
      <c r="K71" s="94">
        <v>150</v>
      </c>
      <c r="L71" s="94">
        <v>150</v>
      </c>
      <c r="M71" s="94">
        <v>150</v>
      </c>
      <c r="N71" s="94">
        <v>150</v>
      </c>
      <c r="O71" s="94">
        <v>150</v>
      </c>
      <c r="P71" s="104">
        <f t="shared" si="7"/>
        <v>1800</v>
      </c>
      <c r="Q71" s="42"/>
    </row>
    <row r="72" spans="1:17" ht="13" x14ac:dyDescent="0.15">
      <c r="A72" s="25"/>
      <c r="B72" s="135">
        <v>54400</v>
      </c>
      <c r="C72" s="88" t="s">
        <v>97</v>
      </c>
      <c r="D72" s="94">
        <v>100</v>
      </c>
      <c r="E72" s="94">
        <v>100</v>
      </c>
      <c r="F72" s="94">
        <v>100</v>
      </c>
      <c r="G72" s="94">
        <v>100</v>
      </c>
      <c r="H72" s="94">
        <v>100</v>
      </c>
      <c r="I72" s="94">
        <v>100</v>
      </c>
      <c r="J72" s="94">
        <v>100</v>
      </c>
      <c r="K72" s="94">
        <v>100</v>
      </c>
      <c r="L72" s="94">
        <v>100</v>
      </c>
      <c r="M72" s="94">
        <v>100</v>
      </c>
      <c r="N72" s="94">
        <v>100</v>
      </c>
      <c r="O72" s="94">
        <v>100</v>
      </c>
      <c r="P72" s="104">
        <f t="shared" si="7"/>
        <v>1200</v>
      </c>
      <c r="Q72" s="42"/>
    </row>
    <row r="73" spans="1:17" ht="13" x14ac:dyDescent="0.15">
      <c r="A73" s="25"/>
      <c r="B73" s="135">
        <v>54410</v>
      </c>
      <c r="C73" s="88" t="s">
        <v>98</v>
      </c>
      <c r="D73" s="94">
        <v>110</v>
      </c>
      <c r="E73" s="94">
        <v>110</v>
      </c>
      <c r="F73" s="94">
        <v>110</v>
      </c>
      <c r="G73" s="94">
        <v>110</v>
      </c>
      <c r="H73" s="94">
        <v>110</v>
      </c>
      <c r="I73" s="94">
        <v>110</v>
      </c>
      <c r="J73" s="94">
        <v>110</v>
      </c>
      <c r="K73" s="94">
        <v>110</v>
      </c>
      <c r="L73" s="94">
        <v>110</v>
      </c>
      <c r="M73" s="94">
        <v>110</v>
      </c>
      <c r="N73" s="94">
        <v>110</v>
      </c>
      <c r="O73" s="94">
        <v>110</v>
      </c>
      <c r="P73" s="104">
        <f t="shared" si="7"/>
        <v>1320</v>
      </c>
      <c r="Q73" s="42"/>
    </row>
    <row r="74" spans="1:17" ht="13" x14ac:dyDescent="0.15">
      <c r="A74" s="25"/>
      <c r="B74" s="135">
        <v>54420</v>
      </c>
      <c r="C74" s="88" t="s">
        <v>99</v>
      </c>
      <c r="D74" s="94">
        <v>75</v>
      </c>
      <c r="E74" s="94">
        <v>75</v>
      </c>
      <c r="F74" s="94">
        <v>75</v>
      </c>
      <c r="G74" s="94">
        <v>75</v>
      </c>
      <c r="H74" s="94">
        <v>75</v>
      </c>
      <c r="I74" s="94">
        <v>75</v>
      </c>
      <c r="J74" s="94">
        <v>75</v>
      </c>
      <c r="K74" s="94">
        <v>75</v>
      </c>
      <c r="L74" s="94">
        <v>75</v>
      </c>
      <c r="M74" s="94">
        <v>75</v>
      </c>
      <c r="N74" s="94">
        <v>75</v>
      </c>
      <c r="O74" s="94">
        <v>75</v>
      </c>
      <c r="P74" s="104">
        <f t="shared" si="7"/>
        <v>900</v>
      </c>
      <c r="Q74" s="42"/>
    </row>
    <row r="75" spans="1:17" ht="13" x14ac:dyDescent="0.15">
      <c r="A75" s="25"/>
      <c r="B75" s="135">
        <v>54430</v>
      </c>
      <c r="C75" s="88" t="s">
        <v>100</v>
      </c>
      <c r="D75" s="94">
        <v>100</v>
      </c>
      <c r="E75" s="94">
        <v>100</v>
      </c>
      <c r="F75" s="94">
        <v>100</v>
      </c>
      <c r="G75" s="94">
        <v>100</v>
      </c>
      <c r="H75" s="94">
        <v>100</v>
      </c>
      <c r="I75" s="94">
        <v>100</v>
      </c>
      <c r="J75" s="94">
        <v>100</v>
      </c>
      <c r="K75" s="94">
        <v>100</v>
      </c>
      <c r="L75" s="94">
        <v>100</v>
      </c>
      <c r="M75" s="94">
        <v>100</v>
      </c>
      <c r="N75" s="94">
        <v>100</v>
      </c>
      <c r="O75" s="94">
        <v>100</v>
      </c>
      <c r="P75" s="104">
        <f t="shared" si="7"/>
        <v>1200</v>
      </c>
      <c r="Q75" s="42"/>
    </row>
    <row r="76" spans="1:17" ht="13" x14ac:dyDescent="0.15">
      <c r="A76" s="25"/>
      <c r="B76" s="135">
        <v>54500</v>
      </c>
      <c r="C76" s="88" t="s">
        <v>101</v>
      </c>
      <c r="D76" s="94">
        <v>100</v>
      </c>
      <c r="E76" s="94">
        <v>100</v>
      </c>
      <c r="F76" s="94">
        <v>100</v>
      </c>
      <c r="G76" s="94">
        <v>100</v>
      </c>
      <c r="H76" s="94">
        <v>100</v>
      </c>
      <c r="I76" s="94">
        <v>100</v>
      </c>
      <c r="J76" s="94">
        <v>100</v>
      </c>
      <c r="K76" s="94">
        <v>100</v>
      </c>
      <c r="L76" s="94">
        <v>100</v>
      </c>
      <c r="M76" s="94">
        <v>100</v>
      </c>
      <c r="N76" s="94">
        <v>100</v>
      </c>
      <c r="O76" s="94">
        <v>100</v>
      </c>
      <c r="P76" s="104">
        <f t="shared" si="7"/>
        <v>1200</v>
      </c>
      <c r="Q76" s="42"/>
    </row>
    <row r="77" spans="1:17" ht="13" x14ac:dyDescent="0.15">
      <c r="A77" s="25"/>
      <c r="B77" s="135">
        <v>54610</v>
      </c>
      <c r="C77" s="86" t="s">
        <v>102</v>
      </c>
      <c r="D77" s="94">
        <v>100</v>
      </c>
      <c r="E77" s="94">
        <v>100</v>
      </c>
      <c r="F77" s="94">
        <v>100</v>
      </c>
      <c r="G77" s="94">
        <v>100</v>
      </c>
      <c r="H77" s="94">
        <v>100</v>
      </c>
      <c r="I77" s="94">
        <v>100</v>
      </c>
      <c r="J77" s="94">
        <v>100</v>
      </c>
      <c r="K77" s="94">
        <v>100</v>
      </c>
      <c r="L77" s="94">
        <v>100</v>
      </c>
      <c r="M77" s="94">
        <v>100</v>
      </c>
      <c r="N77" s="94">
        <v>100</v>
      </c>
      <c r="O77" s="94">
        <v>100</v>
      </c>
      <c r="P77" s="104">
        <f t="shared" si="7"/>
        <v>1200</v>
      </c>
      <c r="Q77" s="42"/>
    </row>
    <row r="78" spans="1:17" ht="13" x14ac:dyDescent="0.15">
      <c r="A78" s="25"/>
      <c r="B78" s="135">
        <v>54620</v>
      </c>
      <c r="C78" s="88" t="s">
        <v>103</v>
      </c>
      <c r="D78" s="94">
        <v>200</v>
      </c>
      <c r="E78" s="94">
        <v>200</v>
      </c>
      <c r="F78" s="94">
        <v>200</v>
      </c>
      <c r="G78" s="94">
        <v>200</v>
      </c>
      <c r="H78" s="94">
        <v>200</v>
      </c>
      <c r="I78" s="94">
        <v>200</v>
      </c>
      <c r="J78" s="94">
        <v>200</v>
      </c>
      <c r="K78" s="94">
        <v>200</v>
      </c>
      <c r="L78" s="94">
        <v>200</v>
      </c>
      <c r="M78" s="94">
        <v>200</v>
      </c>
      <c r="N78" s="94">
        <v>200</v>
      </c>
      <c r="O78" s="94">
        <v>200</v>
      </c>
      <c r="P78" s="104">
        <f t="shared" si="7"/>
        <v>2400</v>
      </c>
      <c r="Q78" s="42"/>
    </row>
    <row r="79" spans="1:17" ht="13" x14ac:dyDescent="0.15">
      <c r="A79" s="25"/>
      <c r="B79" s="135">
        <v>54630</v>
      </c>
      <c r="C79" s="88" t="s">
        <v>104</v>
      </c>
      <c r="D79" s="94">
        <v>200</v>
      </c>
      <c r="E79" s="94">
        <v>200</v>
      </c>
      <c r="F79" s="94">
        <v>200</v>
      </c>
      <c r="G79" s="94">
        <v>200</v>
      </c>
      <c r="H79" s="94">
        <v>200</v>
      </c>
      <c r="I79" s="94">
        <v>200</v>
      </c>
      <c r="J79" s="94">
        <v>200</v>
      </c>
      <c r="K79" s="94">
        <v>200</v>
      </c>
      <c r="L79" s="94">
        <v>200</v>
      </c>
      <c r="M79" s="94">
        <v>200</v>
      </c>
      <c r="N79" s="94">
        <v>200</v>
      </c>
      <c r="O79" s="94">
        <v>200</v>
      </c>
      <c r="P79" s="104">
        <f t="shared" si="7"/>
        <v>2400</v>
      </c>
      <c r="Q79" s="42"/>
    </row>
    <row r="80" spans="1:17" ht="13" x14ac:dyDescent="0.15">
      <c r="A80" s="25"/>
      <c r="B80" s="135">
        <v>54640</v>
      </c>
      <c r="C80" s="88" t="s">
        <v>105</v>
      </c>
      <c r="D80" s="94">
        <v>175</v>
      </c>
      <c r="E80" s="94">
        <v>175</v>
      </c>
      <c r="F80" s="94">
        <v>175</v>
      </c>
      <c r="G80" s="94">
        <v>175</v>
      </c>
      <c r="H80" s="94">
        <v>175</v>
      </c>
      <c r="I80" s="94">
        <v>175</v>
      </c>
      <c r="J80" s="94">
        <v>175</v>
      </c>
      <c r="K80" s="94">
        <v>175</v>
      </c>
      <c r="L80" s="94">
        <v>175</v>
      </c>
      <c r="M80" s="94">
        <v>175</v>
      </c>
      <c r="N80" s="94">
        <v>175</v>
      </c>
      <c r="O80" s="94">
        <v>175</v>
      </c>
      <c r="P80" s="104">
        <f t="shared" si="7"/>
        <v>2100</v>
      </c>
      <c r="Q80" s="42"/>
    </row>
    <row r="81" spans="1:17" ht="13" x14ac:dyDescent="0.15">
      <c r="A81" s="25"/>
      <c r="B81" s="135">
        <v>54650</v>
      </c>
      <c r="C81" s="88" t="s">
        <v>106</v>
      </c>
      <c r="D81" s="94">
        <v>250</v>
      </c>
      <c r="E81" s="94">
        <v>250</v>
      </c>
      <c r="F81" s="94">
        <v>250</v>
      </c>
      <c r="G81" s="94">
        <v>250</v>
      </c>
      <c r="H81" s="94">
        <v>250</v>
      </c>
      <c r="I81" s="94">
        <v>250</v>
      </c>
      <c r="J81" s="94">
        <v>250</v>
      </c>
      <c r="K81" s="94">
        <v>250</v>
      </c>
      <c r="L81" s="94">
        <v>250</v>
      </c>
      <c r="M81" s="94">
        <v>250</v>
      </c>
      <c r="N81" s="94">
        <v>250</v>
      </c>
      <c r="O81" s="94">
        <v>250</v>
      </c>
      <c r="P81" s="104">
        <f t="shared" si="7"/>
        <v>3000</v>
      </c>
      <c r="Q81" s="42"/>
    </row>
    <row r="82" spans="1:17" ht="13" x14ac:dyDescent="0.15">
      <c r="A82" s="25"/>
      <c r="B82" s="135">
        <v>54710</v>
      </c>
      <c r="C82" s="88" t="s">
        <v>107</v>
      </c>
      <c r="D82" s="94">
        <v>75</v>
      </c>
      <c r="E82" s="94">
        <v>75</v>
      </c>
      <c r="F82" s="94">
        <v>75</v>
      </c>
      <c r="G82" s="94">
        <v>75</v>
      </c>
      <c r="H82" s="94">
        <v>75</v>
      </c>
      <c r="I82" s="94">
        <v>75</v>
      </c>
      <c r="J82" s="94">
        <v>75</v>
      </c>
      <c r="K82" s="94">
        <v>75</v>
      </c>
      <c r="L82" s="94">
        <v>75</v>
      </c>
      <c r="M82" s="94">
        <v>75</v>
      </c>
      <c r="N82" s="94">
        <v>75</v>
      </c>
      <c r="O82" s="94">
        <v>75</v>
      </c>
      <c r="P82" s="104">
        <f t="shared" si="7"/>
        <v>900</v>
      </c>
      <c r="Q82" s="42"/>
    </row>
    <row r="83" spans="1:17" ht="13" x14ac:dyDescent="0.15">
      <c r="A83" s="25"/>
      <c r="B83" s="135">
        <v>54720</v>
      </c>
      <c r="C83" s="88" t="s">
        <v>108</v>
      </c>
      <c r="D83" s="94">
        <v>100</v>
      </c>
      <c r="E83" s="94">
        <v>100</v>
      </c>
      <c r="F83" s="94">
        <v>100</v>
      </c>
      <c r="G83" s="94">
        <v>100</v>
      </c>
      <c r="H83" s="94">
        <v>100</v>
      </c>
      <c r="I83" s="94">
        <v>100</v>
      </c>
      <c r="J83" s="94">
        <v>100</v>
      </c>
      <c r="K83" s="94">
        <v>100</v>
      </c>
      <c r="L83" s="94">
        <v>100</v>
      </c>
      <c r="M83" s="94">
        <v>100</v>
      </c>
      <c r="N83" s="94">
        <v>100</v>
      </c>
      <c r="O83" s="94">
        <v>100</v>
      </c>
      <c r="P83" s="104">
        <f t="shared" si="7"/>
        <v>1200</v>
      </c>
      <c r="Q83" s="42"/>
    </row>
    <row r="84" spans="1:17" ht="13" x14ac:dyDescent="0.15">
      <c r="A84" s="25"/>
      <c r="B84" s="135">
        <v>54730</v>
      </c>
      <c r="C84" s="88" t="s">
        <v>109</v>
      </c>
      <c r="D84" s="94">
        <v>315</v>
      </c>
      <c r="E84" s="94">
        <v>315</v>
      </c>
      <c r="F84" s="94">
        <v>315</v>
      </c>
      <c r="G84" s="94">
        <v>315</v>
      </c>
      <c r="H84" s="94">
        <v>315</v>
      </c>
      <c r="I84" s="94">
        <v>315</v>
      </c>
      <c r="J84" s="94">
        <v>315</v>
      </c>
      <c r="K84" s="94">
        <v>315</v>
      </c>
      <c r="L84" s="94">
        <v>315</v>
      </c>
      <c r="M84" s="94">
        <v>315</v>
      </c>
      <c r="N84" s="94">
        <v>315</v>
      </c>
      <c r="O84" s="94">
        <v>315</v>
      </c>
      <c r="P84" s="104">
        <f t="shared" si="7"/>
        <v>3780</v>
      </c>
      <c r="Q84" s="42"/>
    </row>
    <row r="85" spans="1:17" ht="13" x14ac:dyDescent="0.15">
      <c r="A85" s="25"/>
      <c r="B85" s="135">
        <v>54740</v>
      </c>
      <c r="C85" s="88" t="s">
        <v>110</v>
      </c>
      <c r="D85" s="94">
        <v>250</v>
      </c>
      <c r="E85" s="94">
        <v>250</v>
      </c>
      <c r="F85" s="94">
        <v>250</v>
      </c>
      <c r="G85" s="94">
        <v>250</v>
      </c>
      <c r="H85" s="94">
        <v>250</v>
      </c>
      <c r="I85" s="94">
        <v>250</v>
      </c>
      <c r="J85" s="94">
        <v>250</v>
      </c>
      <c r="K85" s="94">
        <v>250</v>
      </c>
      <c r="L85" s="94">
        <v>250</v>
      </c>
      <c r="M85" s="94">
        <v>250</v>
      </c>
      <c r="N85" s="94">
        <v>250</v>
      </c>
      <c r="O85" s="94">
        <v>250</v>
      </c>
      <c r="P85" s="104">
        <f t="shared" si="7"/>
        <v>3000</v>
      </c>
      <c r="Q85" s="42"/>
    </row>
    <row r="86" spans="1:17" ht="13" x14ac:dyDescent="0.15">
      <c r="A86" s="25"/>
      <c r="B86" s="135">
        <v>54760</v>
      </c>
      <c r="C86" s="88" t="s">
        <v>111</v>
      </c>
      <c r="D86" s="94">
        <v>100</v>
      </c>
      <c r="E86" s="94">
        <v>100</v>
      </c>
      <c r="F86" s="94">
        <v>100</v>
      </c>
      <c r="G86" s="94">
        <v>100</v>
      </c>
      <c r="H86" s="94">
        <v>100</v>
      </c>
      <c r="I86" s="94">
        <v>100</v>
      </c>
      <c r="J86" s="94">
        <v>100</v>
      </c>
      <c r="K86" s="94">
        <v>100</v>
      </c>
      <c r="L86" s="94">
        <v>100</v>
      </c>
      <c r="M86" s="94">
        <v>100</v>
      </c>
      <c r="N86" s="94">
        <v>100</v>
      </c>
      <c r="O86" s="94">
        <v>100</v>
      </c>
      <c r="P86" s="104">
        <f t="shared" si="7"/>
        <v>1200</v>
      </c>
      <c r="Q86" s="42"/>
    </row>
    <row r="87" spans="1:17" ht="13" x14ac:dyDescent="0.15">
      <c r="A87" s="25"/>
      <c r="B87" s="135">
        <v>54770</v>
      </c>
      <c r="C87" s="88" t="s">
        <v>112</v>
      </c>
      <c r="D87" s="94">
        <v>100</v>
      </c>
      <c r="E87" s="94">
        <v>100</v>
      </c>
      <c r="F87" s="94">
        <v>100</v>
      </c>
      <c r="G87" s="94">
        <v>100</v>
      </c>
      <c r="H87" s="94">
        <v>100</v>
      </c>
      <c r="I87" s="94">
        <v>100</v>
      </c>
      <c r="J87" s="94">
        <v>100</v>
      </c>
      <c r="K87" s="94">
        <v>100</v>
      </c>
      <c r="L87" s="94">
        <v>100</v>
      </c>
      <c r="M87" s="94">
        <v>100</v>
      </c>
      <c r="N87" s="94">
        <v>100</v>
      </c>
      <c r="O87" s="94">
        <v>100</v>
      </c>
      <c r="P87" s="104">
        <f t="shared" si="7"/>
        <v>1200</v>
      </c>
      <c r="Q87" s="42"/>
    </row>
    <row r="88" spans="1:17" ht="13" x14ac:dyDescent="0.15">
      <c r="A88" s="25"/>
      <c r="B88" s="135">
        <v>54800</v>
      </c>
      <c r="C88" s="86" t="s">
        <v>113</v>
      </c>
      <c r="D88" s="96">
        <v>50</v>
      </c>
      <c r="E88" s="96">
        <v>50</v>
      </c>
      <c r="F88" s="96">
        <v>50</v>
      </c>
      <c r="G88" s="96">
        <v>50</v>
      </c>
      <c r="H88" s="96">
        <v>50</v>
      </c>
      <c r="I88" s="96">
        <v>50</v>
      </c>
      <c r="J88" s="96">
        <v>50</v>
      </c>
      <c r="K88" s="96">
        <v>50</v>
      </c>
      <c r="L88" s="96">
        <v>50</v>
      </c>
      <c r="M88" s="96">
        <v>50</v>
      </c>
      <c r="N88" s="96">
        <v>50</v>
      </c>
      <c r="O88" s="94">
        <v>50</v>
      </c>
      <c r="P88" s="107">
        <f t="shared" ref="P88:P89" si="8">SUM(D88,E88,F88,G88,H88,I88,J88,K88,L88,M88,N88,O88)</f>
        <v>600</v>
      </c>
      <c r="Q88" s="42"/>
    </row>
    <row r="89" spans="1:17" ht="13" x14ac:dyDescent="0.15">
      <c r="A89" s="25"/>
      <c r="B89" s="135"/>
      <c r="C89" s="139" t="s">
        <v>114</v>
      </c>
      <c r="D89" s="98">
        <f t="shared" ref="D89:O89" si="9">SUM(D62:D88)</f>
        <v>5000</v>
      </c>
      <c r="E89" s="98">
        <f t="shared" si="9"/>
        <v>5000</v>
      </c>
      <c r="F89" s="98">
        <f t="shared" si="9"/>
        <v>5000</v>
      </c>
      <c r="G89" s="98">
        <f t="shared" si="9"/>
        <v>5000</v>
      </c>
      <c r="H89" s="98">
        <f t="shared" si="9"/>
        <v>5000</v>
      </c>
      <c r="I89" s="98">
        <f t="shared" si="9"/>
        <v>5000</v>
      </c>
      <c r="J89" s="98">
        <f t="shared" si="9"/>
        <v>5000</v>
      </c>
      <c r="K89" s="98">
        <f t="shared" si="9"/>
        <v>5000</v>
      </c>
      <c r="L89" s="98">
        <f t="shared" si="9"/>
        <v>5000</v>
      </c>
      <c r="M89" s="98">
        <f t="shared" si="9"/>
        <v>5000</v>
      </c>
      <c r="N89" s="98">
        <f t="shared" si="9"/>
        <v>5000</v>
      </c>
      <c r="O89" s="112">
        <f t="shared" si="9"/>
        <v>5000</v>
      </c>
      <c r="P89" s="114">
        <f t="shared" si="8"/>
        <v>60000</v>
      </c>
      <c r="Q89" s="42"/>
    </row>
    <row r="90" spans="1:17" ht="13" x14ac:dyDescent="0.15">
      <c r="A90" s="25"/>
      <c r="B90" s="134"/>
      <c r="C90" s="139"/>
      <c r="D90" s="94"/>
      <c r="E90" s="94"/>
      <c r="F90" s="94"/>
      <c r="G90" s="94"/>
      <c r="H90" s="94"/>
      <c r="I90" s="94"/>
      <c r="J90" s="94"/>
      <c r="K90" s="94"/>
      <c r="L90" s="94"/>
      <c r="M90" s="94"/>
      <c r="N90" s="94"/>
      <c r="O90" s="94"/>
      <c r="P90" s="104"/>
      <c r="Q90" s="42"/>
    </row>
    <row r="91" spans="1:17" ht="13" x14ac:dyDescent="0.15">
      <c r="A91" s="25"/>
      <c r="B91" s="134">
        <v>55000</v>
      </c>
      <c r="C91" s="139" t="s">
        <v>115</v>
      </c>
      <c r="D91" s="94"/>
      <c r="E91" s="94"/>
      <c r="F91" s="94"/>
      <c r="G91" s="94"/>
      <c r="H91" s="94"/>
      <c r="I91" s="94"/>
      <c r="J91" s="94"/>
      <c r="K91" s="94"/>
      <c r="L91" s="94"/>
      <c r="M91" s="94"/>
      <c r="N91" s="94"/>
      <c r="O91" s="94"/>
      <c r="P91" s="104"/>
      <c r="Q91" s="42"/>
    </row>
    <row r="92" spans="1:17" ht="13" x14ac:dyDescent="0.15">
      <c r="A92" s="25"/>
      <c r="B92" s="135">
        <v>55100</v>
      </c>
      <c r="C92" s="88" t="s">
        <v>116</v>
      </c>
      <c r="D92" s="94">
        <v>3000</v>
      </c>
      <c r="E92" s="94">
        <v>3000</v>
      </c>
      <c r="F92" s="94">
        <v>3000</v>
      </c>
      <c r="G92" s="94">
        <v>3000</v>
      </c>
      <c r="H92" s="94">
        <v>3000</v>
      </c>
      <c r="I92" s="94">
        <v>3000</v>
      </c>
      <c r="J92" s="94">
        <v>3000</v>
      </c>
      <c r="K92" s="94">
        <v>3000</v>
      </c>
      <c r="L92" s="94">
        <v>3000</v>
      </c>
      <c r="M92" s="94">
        <v>3000</v>
      </c>
      <c r="N92" s="94">
        <v>3000</v>
      </c>
      <c r="O92" s="94">
        <v>3000</v>
      </c>
      <c r="P92" s="104">
        <f t="shared" ref="P92:P96" si="10">SUM(D92,E92,F92,G92,H92,I92,J92,K92,L92,M92,N92,O92)</f>
        <v>36000</v>
      </c>
      <c r="Q92" s="42"/>
    </row>
    <row r="93" spans="1:17" ht="13" x14ac:dyDescent="0.15">
      <c r="A93" s="25"/>
      <c r="B93" s="135">
        <v>55200</v>
      </c>
      <c r="C93" s="88" t="s">
        <v>117</v>
      </c>
      <c r="D93" s="94">
        <v>3500</v>
      </c>
      <c r="E93" s="94">
        <v>3500</v>
      </c>
      <c r="F93" s="94">
        <v>3500</v>
      </c>
      <c r="G93" s="94">
        <v>3500</v>
      </c>
      <c r="H93" s="94">
        <v>3500</v>
      </c>
      <c r="I93" s="94">
        <v>3500</v>
      </c>
      <c r="J93" s="94">
        <v>3500</v>
      </c>
      <c r="K93" s="94">
        <v>3500</v>
      </c>
      <c r="L93" s="94">
        <v>3500</v>
      </c>
      <c r="M93" s="94">
        <v>3500</v>
      </c>
      <c r="N93" s="94">
        <v>3500</v>
      </c>
      <c r="O93" s="94">
        <v>3500</v>
      </c>
      <c r="P93" s="104">
        <f t="shared" si="10"/>
        <v>42000</v>
      </c>
      <c r="Q93" s="42"/>
    </row>
    <row r="94" spans="1:17" ht="13" x14ac:dyDescent="0.15">
      <c r="A94" s="25"/>
      <c r="B94" s="138">
        <v>55300</v>
      </c>
      <c r="C94" s="89" t="s">
        <v>118</v>
      </c>
      <c r="D94" s="94">
        <v>2500</v>
      </c>
      <c r="E94" s="94">
        <v>2500</v>
      </c>
      <c r="F94" s="94">
        <v>2500</v>
      </c>
      <c r="G94" s="94">
        <v>2500</v>
      </c>
      <c r="H94" s="94">
        <v>2500</v>
      </c>
      <c r="I94" s="94">
        <v>2500</v>
      </c>
      <c r="J94" s="94">
        <v>2500</v>
      </c>
      <c r="K94" s="94">
        <v>2500</v>
      </c>
      <c r="L94" s="94">
        <v>2500</v>
      </c>
      <c r="M94" s="94">
        <v>2500</v>
      </c>
      <c r="N94" s="94">
        <v>2500</v>
      </c>
      <c r="O94" s="94">
        <v>2500</v>
      </c>
      <c r="P94" s="104">
        <f t="shared" si="10"/>
        <v>30000</v>
      </c>
      <c r="Q94" s="42"/>
    </row>
    <row r="95" spans="1:17" ht="13" x14ac:dyDescent="0.15">
      <c r="A95" s="25"/>
      <c r="B95" s="120">
        <v>55400</v>
      </c>
      <c r="C95" s="90" t="s">
        <v>119</v>
      </c>
      <c r="D95" s="96">
        <v>1000</v>
      </c>
      <c r="E95" s="96">
        <v>1000</v>
      </c>
      <c r="F95" s="96">
        <v>1000</v>
      </c>
      <c r="G95" s="96">
        <v>1000</v>
      </c>
      <c r="H95" s="96">
        <v>1000</v>
      </c>
      <c r="I95" s="96">
        <v>1000</v>
      </c>
      <c r="J95" s="96">
        <v>1000</v>
      </c>
      <c r="K95" s="96">
        <v>1000</v>
      </c>
      <c r="L95" s="96">
        <v>1000</v>
      </c>
      <c r="M95" s="96">
        <v>1000</v>
      </c>
      <c r="N95" s="96">
        <v>1000</v>
      </c>
      <c r="O95" s="96">
        <v>1000</v>
      </c>
      <c r="P95" s="107">
        <f t="shared" si="10"/>
        <v>12000</v>
      </c>
      <c r="Q95" s="42"/>
    </row>
    <row r="96" spans="1:17" ht="13" x14ac:dyDescent="0.15">
      <c r="A96" s="25"/>
      <c r="B96" s="120"/>
      <c r="C96" s="140" t="s">
        <v>120</v>
      </c>
      <c r="D96" s="98">
        <f t="shared" ref="D96:O96" si="11">SUM(D91:D95)</f>
        <v>10000</v>
      </c>
      <c r="E96" s="98">
        <f t="shared" si="11"/>
        <v>10000</v>
      </c>
      <c r="F96" s="98">
        <f t="shared" si="11"/>
        <v>10000</v>
      </c>
      <c r="G96" s="98">
        <f t="shared" si="11"/>
        <v>10000</v>
      </c>
      <c r="H96" s="98">
        <f t="shared" si="11"/>
        <v>10000</v>
      </c>
      <c r="I96" s="98">
        <f t="shared" si="11"/>
        <v>10000</v>
      </c>
      <c r="J96" s="98">
        <f t="shared" si="11"/>
        <v>10000</v>
      </c>
      <c r="K96" s="98">
        <f t="shared" si="11"/>
        <v>10000</v>
      </c>
      <c r="L96" s="98">
        <f t="shared" si="11"/>
        <v>10000</v>
      </c>
      <c r="M96" s="98">
        <f t="shared" si="11"/>
        <v>10000</v>
      </c>
      <c r="N96" s="98">
        <f t="shared" si="11"/>
        <v>10000</v>
      </c>
      <c r="O96" s="99">
        <f t="shared" si="11"/>
        <v>10000</v>
      </c>
      <c r="P96" s="114">
        <f t="shared" si="10"/>
        <v>120000</v>
      </c>
      <c r="Q96" s="42"/>
    </row>
    <row r="97" spans="1:17" ht="13" x14ac:dyDescent="0.15">
      <c r="A97" s="25"/>
      <c r="B97" s="141"/>
      <c r="C97" s="142"/>
      <c r="D97" s="91"/>
      <c r="E97" s="91"/>
      <c r="F97" s="91"/>
      <c r="G97" s="91"/>
      <c r="H97" s="91"/>
      <c r="I97" s="91"/>
      <c r="J97" s="91"/>
      <c r="K97" s="91"/>
      <c r="L97" s="91"/>
      <c r="M97" s="91"/>
      <c r="N97" s="91"/>
      <c r="O97" s="92"/>
      <c r="P97" s="115"/>
      <c r="Q97" s="42"/>
    </row>
    <row r="98" spans="1:17" ht="13" x14ac:dyDescent="0.15">
      <c r="A98" s="25"/>
      <c r="B98" s="141"/>
      <c r="C98" s="143" t="s">
        <v>121</v>
      </c>
      <c r="D98" s="94">
        <f t="shared" ref="D98:O98" si="12">SUM(D15,D45,D60,D89,D96)</f>
        <v>90000</v>
      </c>
      <c r="E98" s="94">
        <f t="shared" si="12"/>
        <v>90000</v>
      </c>
      <c r="F98" s="94">
        <f t="shared" si="12"/>
        <v>90000</v>
      </c>
      <c r="G98" s="94">
        <f t="shared" si="12"/>
        <v>90000</v>
      </c>
      <c r="H98" s="94">
        <f t="shared" si="12"/>
        <v>90000</v>
      </c>
      <c r="I98" s="94">
        <f t="shared" si="12"/>
        <v>90000</v>
      </c>
      <c r="J98" s="94">
        <f t="shared" si="12"/>
        <v>90000</v>
      </c>
      <c r="K98" s="94">
        <f t="shared" si="12"/>
        <v>90000</v>
      </c>
      <c r="L98" s="94">
        <f t="shared" si="12"/>
        <v>90000</v>
      </c>
      <c r="M98" s="94">
        <f t="shared" si="12"/>
        <v>90000</v>
      </c>
      <c r="N98" s="94">
        <f t="shared" si="12"/>
        <v>90000</v>
      </c>
      <c r="O98" s="95">
        <f t="shared" si="12"/>
        <v>90000</v>
      </c>
      <c r="P98" s="114">
        <f>SUM(C98:O98)</f>
        <v>1080000</v>
      </c>
      <c r="Q98" s="47"/>
    </row>
    <row r="99" spans="1:17" ht="13" x14ac:dyDescent="0.15">
      <c r="A99" s="25"/>
      <c r="B99" s="144"/>
      <c r="C99" s="145" t="s">
        <v>122</v>
      </c>
      <c r="D99" s="116">
        <f t="shared" ref="D99:O99" si="13">SUM(D8-D98)</f>
        <v>10000</v>
      </c>
      <c r="E99" s="116">
        <f t="shared" si="13"/>
        <v>10000</v>
      </c>
      <c r="F99" s="116">
        <f t="shared" si="13"/>
        <v>10000</v>
      </c>
      <c r="G99" s="116">
        <f t="shared" si="13"/>
        <v>10000</v>
      </c>
      <c r="H99" s="116">
        <f t="shared" si="13"/>
        <v>10000</v>
      </c>
      <c r="I99" s="116">
        <f t="shared" si="13"/>
        <v>10000</v>
      </c>
      <c r="J99" s="116">
        <f t="shared" si="13"/>
        <v>10000</v>
      </c>
      <c r="K99" s="116">
        <f t="shared" si="13"/>
        <v>10000</v>
      </c>
      <c r="L99" s="116">
        <f t="shared" si="13"/>
        <v>10000</v>
      </c>
      <c r="M99" s="116">
        <f t="shared" si="13"/>
        <v>10000</v>
      </c>
      <c r="N99" s="116">
        <f t="shared" si="13"/>
        <v>10000</v>
      </c>
      <c r="O99" s="117">
        <f t="shared" si="13"/>
        <v>10000</v>
      </c>
      <c r="P99" s="118">
        <f>SUM(D99:O99)</f>
        <v>120000</v>
      </c>
      <c r="Q99" s="47"/>
    </row>
    <row r="100" spans="1:17" ht="32.25" customHeight="1" x14ac:dyDescent="0.15">
      <c r="A100" s="21"/>
      <c r="B100" s="60"/>
      <c r="C100" s="61"/>
      <c r="D100" s="61"/>
      <c r="E100" s="61"/>
      <c r="F100" s="61"/>
      <c r="G100" s="61"/>
      <c r="H100" s="62"/>
      <c r="I100" s="61"/>
      <c r="J100" s="61"/>
      <c r="K100" s="61"/>
      <c r="L100" s="61"/>
      <c r="M100" s="61"/>
      <c r="N100" s="61"/>
      <c r="O100" s="61"/>
      <c r="P100" s="61"/>
      <c r="Q100" s="21"/>
    </row>
  </sheetData>
  <mergeCells count="3">
    <mergeCell ref="D2:P2"/>
    <mergeCell ref="B5:C5"/>
    <mergeCell ref="B10:C10"/>
  </mergeCells>
  <hyperlinks>
    <hyperlink ref="C2"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01"/>
  <sheetViews>
    <sheetView zoomScaleNormal="100" workbookViewId="0">
      <pane xSplit="3" ySplit="5" topLeftCell="D54" activePane="bottomRight" state="frozen"/>
      <selection pane="topRight" activeCell="D1" sqref="D1"/>
      <selection pane="bottomLeft" activeCell="A6" sqref="A6"/>
      <selection pane="bottomRight" activeCell="P102" sqref="P102"/>
    </sheetView>
  </sheetViews>
  <sheetFormatPr baseColWidth="10" defaultColWidth="12.6640625" defaultRowHeight="15.75" customHeight="1" x14ac:dyDescent="0.15"/>
  <cols>
    <col min="1" max="1" width="6.5" customWidth="1"/>
    <col min="3" max="3" width="41.1640625" customWidth="1"/>
    <col min="17" max="17" width="6.5" customWidth="1"/>
  </cols>
  <sheetData>
    <row r="1" spans="1:17" ht="32.25" customHeight="1" x14ac:dyDescent="0.15">
      <c r="A1" s="221"/>
      <c r="B1" s="215"/>
      <c r="C1" s="216"/>
      <c r="D1" s="63"/>
      <c r="E1" s="63"/>
      <c r="F1" s="63"/>
      <c r="G1" s="222"/>
      <c r="H1" s="223"/>
      <c r="I1" s="223"/>
      <c r="J1" s="223"/>
      <c r="K1" s="223"/>
      <c r="L1" s="223"/>
      <c r="M1" s="223"/>
      <c r="N1" s="223"/>
      <c r="O1" s="223"/>
      <c r="P1" s="223"/>
      <c r="Q1" s="224"/>
    </row>
    <row r="2" spans="1:17" ht="21" customHeight="1" x14ac:dyDescent="0.2">
      <c r="A2" s="64"/>
      <c r="B2" s="26"/>
      <c r="C2" s="65" t="s">
        <v>0</v>
      </c>
      <c r="D2" s="225" t="s">
        <v>7</v>
      </c>
      <c r="E2" s="226"/>
      <c r="F2" s="226"/>
      <c r="G2" s="226"/>
      <c r="H2" s="226"/>
      <c r="I2" s="226"/>
      <c r="J2" s="226"/>
      <c r="K2" s="226"/>
      <c r="L2" s="226"/>
      <c r="M2" s="226"/>
      <c r="N2" s="226"/>
      <c r="O2" s="226"/>
      <c r="P2" s="227"/>
      <c r="Q2" s="66"/>
    </row>
    <row r="3" spans="1:17" ht="21" customHeight="1" x14ac:dyDescent="0.2">
      <c r="A3" s="64"/>
      <c r="B3" s="67"/>
      <c r="C3" s="68"/>
      <c r="D3" s="228" t="s">
        <v>123</v>
      </c>
      <c r="E3" s="226"/>
      <c r="F3" s="226"/>
      <c r="G3" s="226"/>
      <c r="H3" s="226"/>
      <c r="I3" s="226"/>
      <c r="J3" s="226"/>
      <c r="K3" s="226"/>
      <c r="L3" s="226"/>
      <c r="M3" s="226"/>
      <c r="N3" s="226"/>
      <c r="O3" s="226"/>
      <c r="P3" s="227"/>
      <c r="Q3" s="66"/>
    </row>
    <row r="4" spans="1:17" ht="32.25" customHeight="1" x14ac:dyDescent="0.15">
      <c r="A4" s="21"/>
      <c r="B4" s="22"/>
      <c r="C4" s="23"/>
      <c r="D4" s="69"/>
      <c r="E4" s="69"/>
      <c r="F4" s="69"/>
      <c r="G4" s="69"/>
      <c r="H4" s="70"/>
      <c r="I4" s="69"/>
      <c r="J4" s="69"/>
      <c r="K4" s="69"/>
      <c r="L4" s="69"/>
      <c r="M4" s="69"/>
      <c r="N4" s="69"/>
      <c r="O4" s="69"/>
      <c r="P4" s="69"/>
      <c r="Q4" s="21"/>
    </row>
    <row r="5" spans="1:17" ht="13" x14ac:dyDescent="0.15">
      <c r="A5" s="25"/>
      <c r="B5" s="71"/>
      <c r="C5" s="72"/>
      <c r="D5" s="73" t="s">
        <v>127</v>
      </c>
      <c r="E5" s="73" t="s">
        <v>128</v>
      </c>
      <c r="F5" s="73" t="s">
        <v>129</v>
      </c>
      <c r="G5" s="73" t="s">
        <v>130</v>
      </c>
      <c r="H5" s="73" t="s">
        <v>131</v>
      </c>
      <c r="I5" s="73" t="s">
        <v>132</v>
      </c>
      <c r="J5" s="73" t="s">
        <v>133</v>
      </c>
      <c r="K5" s="73" t="s">
        <v>134</v>
      </c>
      <c r="L5" s="73" t="s">
        <v>135</v>
      </c>
      <c r="M5" s="73" t="s">
        <v>136</v>
      </c>
      <c r="N5" s="73" t="s">
        <v>137</v>
      </c>
      <c r="O5" s="74" t="s">
        <v>138</v>
      </c>
      <c r="P5" s="74" t="s">
        <v>33</v>
      </c>
      <c r="Q5" s="21"/>
    </row>
    <row r="6" spans="1:17" ht="13" x14ac:dyDescent="0.15">
      <c r="A6" s="25"/>
      <c r="B6" s="219" t="s">
        <v>34</v>
      </c>
      <c r="C6" s="220"/>
      <c r="D6" s="91"/>
      <c r="E6" s="91"/>
      <c r="F6" s="91"/>
      <c r="G6" s="91"/>
      <c r="H6" s="91"/>
      <c r="I6" s="91"/>
      <c r="J6" s="91"/>
      <c r="K6" s="91"/>
      <c r="L6" s="91"/>
      <c r="M6" s="91"/>
      <c r="N6" s="91"/>
      <c r="O6" s="92"/>
      <c r="P6" s="92"/>
      <c r="Q6" s="21"/>
    </row>
    <row r="7" spans="1:17" ht="13" x14ac:dyDescent="0.15">
      <c r="A7" s="25"/>
      <c r="B7" s="76">
        <v>41000</v>
      </c>
      <c r="C7" s="83" t="s">
        <v>35</v>
      </c>
      <c r="D7" s="93">
        <v>0</v>
      </c>
      <c r="E7" s="94">
        <v>0</v>
      </c>
      <c r="F7" s="94">
        <v>0</v>
      </c>
      <c r="G7" s="94">
        <v>0</v>
      </c>
      <c r="H7" s="94">
        <v>0</v>
      </c>
      <c r="I7" s="94">
        <v>0</v>
      </c>
      <c r="J7" s="94">
        <v>0</v>
      </c>
      <c r="K7" s="94">
        <v>0</v>
      </c>
      <c r="L7" s="94">
        <v>0</v>
      </c>
      <c r="M7" s="94">
        <v>0</v>
      </c>
      <c r="N7" s="94">
        <v>0</v>
      </c>
      <c r="O7" s="95">
        <v>0</v>
      </c>
      <c r="P7" s="95">
        <f>SUM(D7,E7,F7,G7,H7,I7,J7,K7,L7,M7,N7,O7)</f>
        <v>0</v>
      </c>
      <c r="Q7" s="21"/>
    </row>
    <row r="8" spans="1:17" ht="13" x14ac:dyDescent="0.15">
      <c r="A8" s="25"/>
      <c r="B8" s="53">
        <v>42000</v>
      </c>
      <c r="C8" s="84" t="s">
        <v>36</v>
      </c>
      <c r="D8" s="96">
        <v>0</v>
      </c>
      <c r="E8" s="96">
        <v>0</v>
      </c>
      <c r="F8" s="96">
        <v>0</v>
      </c>
      <c r="G8" s="96">
        <v>0</v>
      </c>
      <c r="H8" s="96">
        <v>0</v>
      </c>
      <c r="I8" s="96">
        <v>0</v>
      </c>
      <c r="J8" s="96">
        <v>0</v>
      </c>
      <c r="K8" s="96">
        <v>0</v>
      </c>
      <c r="L8" s="96">
        <v>0</v>
      </c>
      <c r="M8" s="96">
        <v>0</v>
      </c>
      <c r="N8" s="96">
        <v>0</v>
      </c>
      <c r="O8" s="97">
        <v>0</v>
      </c>
      <c r="P8" s="95">
        <f>SUM(D8:O8)</f>
        <v>0</v>
      </c>
      <c r="Q8" s="21"/>
    </row>
    <row r="9" spans="1:17" ht="13" x14ac:dyDescent="0.15">
      <c r="A9" s="25"/>
      <c r="B9" s="38" t="s">
        <v>37</v>
      </c>
      <c r="C9" s="39"/>
      <c r="D9" s="98">
        <f t="shared" ref="D9:O9" si="0">ROUND(SUM(D6:D8),5)</f>
        <v>0</v>
      </c>
      <c r="E9" s="98">
        <f t="shared" si="0"/>
        <v>0</v>
      </c>
      <c r="F9" s="98">
        <f t="shared" si="0"/>
        <v>0</v>
      </c>
      <c r="G9" s="98">
        <f t="shared" si="0"/>
        <v>0</v>
      </c>
      <c r="H9" s="98">
        <f t="shared" si="0"/>
        <v>0</v>
      </c>
      <c r="I9" s="98">
        <f t="shared" si="0"/>
        <v>0</v>
      </c>
      <c r="J9" s="98">
        <f t="shared" si="0"/>
        <v>0</v>
      </c>
      <c r="K9" s="98">
        <f t="shared" si="0"/>
        <v>0</v>
      </c>
      <c r="L9" s="98">
        <f t="shared" si="0"/>
        <v>0</v>
      </c>
      <c r="M9" s="98">
        <f t="shared" si="0"/>
        <v>0</v>
      </c>
      <c r="N9" s="98">
        <f t="shared" si="0"/>
        <v>0</v>
      </c>
      <c r="O9" s="99">
        <f t="shared" si="0"/>
        <v>0</v>
      </c>
      <c r="P9" s="99">
        <f>SUM(D9:O9)</f>
        <v>0</v>
      </c>
      <c r="Q9" s="21"/>
    </row>
    <row r="10" spans="1:17" ht="13" x14ac:dyDescent="0.15">
      <c r="A10" s="21"/>
      <c r="B10" s="40"/>
      <c r="C10" s="41"/>
      <c r="D10" s="100"/>
      <c r="E10" s="100"/>
      <c r="F10" s="100"/>
      <c r="G10" s="100"/>
      <c r="H10" s="100"/>
      <c r="I10" s="100"/>
      <c r="J10" s="100"/>
      <c r="K10" s="100"/>
      <c r="L10" s="100"/>
      <c r="M10" s="100"/>
      <c r="N10" s="100"/>
      <c r="O10" s="101"/>
      <c r="P10" s="100"/>
      <c r="Q10" s="21"/>
    </row>
    <row r="11" spans="1:17" ht="13" x14ac:dyDescent="0.15">
      <c r="A11" s="25"/>
      <c r="B11" s="219" t="s">
        <v>38</v>
      </c>
      <c r="C11" s="220"/>
      <c r="D11" s="91"/>
      <c r="E11" s="91"/>
      <c r="F11" s="91"/>
      <c r="G11" s="91"/>
      <c r="H11" s="91"/>
      <c r="I11" s="91"/>
      <c r="J11" s="91"/>
      <c r="K11" s="91"/>
      <c r="L11" s="91"/>
      <c r="M11" s="91"/>
      <c r="N11" s="91"/>
      <c r="O11" s="102"/>
      <c r="P11" s="103"/>
      <c r="Q11" s="42"/>
    </row>
    <row r="12" spans="1:17" ht="13" x14ac:dyDescent="0.15">
      <c r="A12" s="25"/>
      <c r="B12" s="77">
        <v>51000</v>
      </c>
      <c r="C12" s="43" t="s">
        <v>39</v>
      </c>
      <c r="D12" s="94"/>
      <c r="E12" s="94"/>
      <c r="F12" s="94"/>
      <c r="G12" s="94"/>
      <c r="H12" s="94"/>
      <c r="I12" s="94"/>
      <c r="J12" s="94"/>
      <c r="K12" s="94"/>
      <c r="L12" s="94"/>
      <c r="M12" s="94"/>
      <c r="N12" s="94"/>
      <c r="O12" s="94"/>
      <c r="P12" s="104"/>
      <c r="Q12" s="42"/>
    </row>
    <row r="13" spans="1:17" ht="13" x14ac:dyDescent="0.15">
      <c r="A13" s="25"/>
      <c r="B13" s="78">
        <v>51100</v>
      </c>
      <c r="C13" s="83" t="s">
        <v>40</v>
      </c>
      <c r="D13" s="93">
        <v>0</v>
      </c>
      <c r="E13" s="94">
        <v>0</v>
      </c>
      <c r="F13" s="94">
        <v>0</v>
      </c>
      <c r="G13" s="94">
        <v>0</v>
      </c>
      <c r="H13" s="94">
        <v>0</v>
      </c>
      <c r="I13" s="94">
        <v>0</v>
      </c>
      <c r="J13" s="94">
        <v>0</v>
      </c>
      <c r="K13" s="94">
        <v>0</v>
      </c>
      <c r="L13" s="94">
        <v>0</v>
      </c>
      <c r="M13" s="94">
        <v>0</v>
      </c>
      <c r="N13" s="94">
        <v>0</v>
      </c>
      <c r="O13" s="94">
        <v>0</v>
      </c>
      <c r="P13" s="104">
        <f>SUM(D13:O13)</f>
        <v>0</v>
      </c>
      <c r="Q13" s="42"/>
    </row>
    <row r="14" spans="1:17" ht="13" x14ac:dyDescent="0.15">
      <c r="A14" s="25"/>
      <c r="B14" s="53">
        <v>51200</v>
      </c>
      <c r="C14" s="83" t="s">
        <v>41</v>
      </c>
      <c r="D14" s="105">
        <v>0</v>
      </c>
      <c r="E14" s="106">
        <v>0</v>
      </c>
      <c r="F14" s="106">
        <v>0</v>
      </c>
      <c r="G14" s="106">
        <v>0</v>
      </c>
      <c r="H14" s="106">
        <v>0</v>
      </c>
      <c r="I14" s="106">
        <v>0</v>
      </c>
      <c r="J14" s="106">
        <v>0</v>
      </c>
      <c r="K14" s="106">
        <v>0</v>
      </c>
      <c r="L14" s="106">
        <v>0</v>
      </c>
      <c r="M14" s="106">
        <v>0</v>
      </c>
      <c r="N14" s="106">
        <v>0</v>
      </c>
      <c r="O14" s="106">
        <v>0</v>
      </c>
      <c r="P14" s="104">
        <f>SUM(D13,E14,F14,G14,H14,I14,J14,K14,L14,M14,N14,O14)</f>
        <v>0</v>
      </c>
      <c r="Q14" s="42"/>
    </row>
    <row r="15" spans="1:17" ht="13" x14ac:dyDescent="0.15">
      <c r="A15" s="25"/>
      <c r="B15" s="53">
        <v>51300</v>
      </c>
      <c r="C15" s="85" t="s">
        <v>42</v>
      </c>
      <c r="D15" s="96">
        <v>0</v>
      </c>
      <c r="E15" s="96">
        <v>0</v>
      </c>
      <c r="F15" s="96">
        <v>0</v>
      </c>
      <c r="G15" s="96">
        <v>0</v>
      </c>
      <c r="H15" s="96">
        <v>0</v>
      </c>
      <c r="I15" s="96">
        <v>0</v>
      </c>
      <c r="J15" s="96">
        <v>0</v>
      </c>
      <c r="K15" s="96">
        <v>0</v>
      </c>
      <c r="L15" s="96">
        <v>0</v>
      </c>
      <c r="M15" s="96">
        <v>0</v>
      </c>
      <c r="N15" s="96">
        <v>0</v>
      </c>
      <c r="O15" s="94">
        <v>0</v>
      </c>
      <c r="P15" s="107">
        <f t="shared" ref="P15:P16" si="1">SUM(D15,E15,F15,G15,H15,I15,J15,K15,L15,M15,N15,O15)</f>
        <v>0</v>
      </c>
      <c r="Q15" s="42"/>
    </row>
    <row r="16" spans="1:17" ht="13" x14ac:dyDescent="0.15">
      <c r="A16" s="25"/>
      <c r="B16" s="44"/>
      <c r="C16" s="86" t="s">
        <v>43</v>
      </c>
      <c r="D16" s="108">
        <f t="shared" ref="D16:O16" si="2">SUM(D12:D15)</f>
        <v>0</v>
      </c>
      <c r="E16" s="108">
        <f t="shared" si="2"/>
        <v>0</v>
      </c>
      <c r="F16" s="108">
        <f t="shared" si="2"/>
        <v>0</v>
      </c>
      <c r="G16" s="108">
        <f t="shared" si="2"/>
        <v>0</v>
      </c>
      <c r="H16" s="108">
        <f t="shared" si="2"/>
        <v>0</v>
      </c>
      <c r="I16" s="108">
        <f t="shared" si="2"/>
        <v>0</v>
      </c>
      <c r="J16" s="108">
        <f t="shared" si="2"/>
        <v>0</v>
      </c>
      <c r="K16" s="108">
        <f t="shared" si="2"/>
        <v>0</v>
      </c>
      <c r="L16" s="108">
        <f t="shared" si="2"/>
        <v>0</v>
      </c>
      <c r="M16" s="108">
        <f t="shared" si="2"/>
        <v>0</v>
      </c>
      <c r="N16" s="108">
        <f t="shared" si="2"/>
        <v>0</v>
      </c>
      <c r="O16" s="108">
        <f t="shared" si="2"/>
        <v>0</v>
      </c>
      <c r="P16" s="109">
        <f t="shared" si="1"/>
        <v>0</v>
      </c>
      <c r="Q16" s="42"/>
    </row>
    <row r="17" spans="1:17" ht="13" x14ac:dyDescent="0.15">
      <c r="A17" s="25"/>
      <c r="B17" s="45"/>
      <c r="C17" s="46"/>
      <c r="D17" s="94"/>
      <c r="E17" s="94"/>
      <c r="F17" s="94"/>
      <c r="G17" s="94"/>
      <c r="H17" s="94"/>
      <c r="I17" s="94"/>
      <c r="J17" s="94"/>
      <c r="K17" s="94"/>
      <c r="L17" s="94"/>
      <c r="M17" s="94"/>
      <c r="N17" s="94"/>
      <c r="O17" s="94"/>
      <c r="P17" s="104"/>
      <c r="Q17" s="42"/>
    </row>
    <row r="18" spans="1:17" ht="13" x14ac:dyDescent="0.15">
      <c r="A18" s="25"/>
      <c r="B18" s="52">
        <v>52000</v>
      </c>
      <c r="C18" s="46" t="s">
        <v>44</v>
      </c>
      <c r="D18" s="94"/>
      <c r="E18" s="94"/>
      <c r="F18" s="94"/>
      <c r="G18" s="94"/>
      <c r="H18" s="94"/>
      <c r="I18" s="94"/>
      <c r="J18" s="94"/>
      <c r="K18" s="94"/>
      <c r="L18" s="94"/>
      <c r="M18" s="94"/>
      <c r="N18" s="94"/>
      <c r="O18" s="94"/>
      <c r="P18" s="104"/>
      <c r="Q18" s="42"/>
    </row>
    <row r="19" spans="1:17" ht="13" x14ac:dyDescent="0.15">
      <c r="A19" s="25"/>
      <c r="B19" s="50">
        <v>52110</v>
      </c>
      <c r="C19" s="87" t="s">
        <v>45</v>
      </c>
      <c r="D19" s="94">
        <v>0</v>
      </c>
      <c r="E19" s="94">
        <v>0</v>
      </c>
      <c r="F19" s="94">
        <v>0</v>
      </c>
      <c r="G19" s="94">
        <v>0</v>
      </c>
      <c r="H19" s="94">
        <v>0</v>
      </c>
      <c r="I19" s="94">
        <v>0</v>
      </c>
      <c r="J19" s="94">
        <v>0</v>
      </c>
      <c r="K19" s="94">
        <v>0</v>
      </c>
      <c r="L19" s="94">
        <v>0</v>
      </c>
      <c r="M19" s="94">
        <v>0</v>
      </c>
      <c r="N19" s="94">
        <v>0</v>
      </c>
      <c r="O19" s="94">
        <v>0</v>
      </c>
      <c r="P19" s="104">
        <f t="shared" ref="P19:P45" si="3">SUM(D19,E19,F19,G19,H19,I19,J19,K19,L19,M19,N19,O19)</f>
        <v>0</v>
      </c>
      <c r="Q19" s="42"/>
    </row>
    <row r="20" spans="1:17" ht="13" x14ac:dyDescent="0.15">
      <c r="A20" s="25"/>
      <c r="B20" s="50">
        <v>52120</v>
      </c>
      <c r="C20" s="87" t="s">
        <v>46</v>
      </c>
      <c r="D20" s="94">
        <v>0</v>
      </c>
      <c r="E20" s="94">
        <v>0</v>
      </c>
      <c r="F20" s="94">
        <v>0</v>
      </c>
      <c r="G20" s="94">
        <v>0</v>
      </c>
      <c r="H20" s="94">
        <v>0</v>
      </c>
      <c r="I20" s="94">
        <v>0</v>
      </c>
      <c r="J20" s="94">
        <v>0</v>
      </c>
      <c r="K20" s="94">
        <v>0</v>
      </c>
      <c r="L20" s="94">
        <v>0</v>
      </c>
      <c r="M20" s="94">
        <v>0</v>
      </c>
      <c r="N20" s="94">
        <v>0</v>
      </c>
      <c r="O20" s="94">
        <v>0</v>
      </c>
      <c r="P20" s="104">
        <f t="shared" si="3"/>
        <v>0</v>
      </c>
      <c r="Q20" s="42"/>
    </row>
    <row r="21" spans="1:17" ht="13" x14ac:dyDescent="0.15">
      <c r="A21" s="25"/>
      <c r="B21" s="50">
        <v>52130</v>
      </c>
      <c r="C21" s="87" t="s">
        <v>47</v>
      </c>
      <c r="D21" s="94">
        <v>0</v>
      </c>
      <c r="E21" s="94">
        <v>0</v>
      </c>
      <c r="F21" s="94">
        <v>0</v>
      </c>
      <c r="G21" s="94">
        <v>0</v>
      </c>
      <c r="H21" s="94">
        <v>0</v>
      </c>
      <c r="I21" s="94">
        <v>0</v>
      </c>
      <c r="J21" s="94">
        <v>0</v>
      </c>
      <c r="K21" s="94">
        <v>0</v>
      </c>
      <c r="L21" s="94">
        <v>0</v>
      </c>
      <c r="M21" s="94">
        <v>0</v>
      </c>
      <c r="N21" s="94">
        <v>0</v>
      </c>
      <c r="O21" s="94">
        <v>0</v>
      </c>
      <c r="P21" s="104">
        <f t="shared" si="3"/>
        <v>0</v>
      </c>
      <c r="Q21" s="42"/>
    </row>
    <row r="22" spans="1:17" ht="13" x14ac:dyDescent="0.15">
      <c r="A22" s="25"/>
      <c r="B22" s="50">
        <v>52140</v>
      </c>
      <c r="C22" s="87" t="s">
        <v>48</v>
      </c>
      <c r="D22" s="94">
        <v>0</v>
      </c>
      <c r="E22" s="94">
        <v>0</v>
      </c>
      <c r="F22" s="94">
        <v>0</v>
      </c>
      <c r="G22" s="94">
        <v>0</v>
      </c>
      <c r="H22" s="94">
        <v>0</v>
      </c>
      <c r="I22" s="94">
        <v>0</v>
      </c>
      <c r="J22" s="94">
        <v>0</v>
      </c>
      <c r="K22" s="94">
        <v>0</v>
      </c>
      <c r="L22" s="94">
        <v>0</v>
      </c>
      <c r="M22" s="94">
        <v>0</v>
      </c>
      <c r="N22" s="94">
        <v>0</v>
      </c>
      <c r="O22" s="94">
        <v>0</v>
      </c>
      <c r="P22" s="104">
        <f t="shared" si="3"/>
        <v>0</v>
      </c>
      <c r="Q22" s="42"/>
    </row>
    <row r="23" spans="1:17" ht="13" x14ac:dyDescent="0.15">
      <c r="A23" s="25"/>
      <c r="B23" s="50">
        <v>52200</v>
      </c>
      <c r="C23" s="87" t="s">
        <v>49</v>
      </c>
      <c r="D23" s="94">
        <v>0</v>
      </c>
      <c r="E23" s="94">
        <v>0</v>
      </c>
      <c r="F23" s="94">
        <v>0</v>
      </c>
      <c r="G23" s="94">
        <v>0</v>
      </c>
      <c r="H23" s="94">
        <v>0</v>
      </c>
      <c r="I23" s="94">
        <v>0</v>
      </c>
      <c r="J23" s="94">
        <v>0</v>
      </c>
      <c r="K23" s="94">
        <v>0</v>
      </c>
      <c r="L23" s="94">
        <v>0</v>
      </c>
      <c r="M23" s="94">
        <v>0</v>
      </c>
      <c r="N23" s="94">
        <v>0</v>
      </c>
      <c r="O23" s="94">
        <v>0</v>
      </c>
      <c r="P23" s="104">
        <f t="shared" si="3"/>
        <v>0</v>
      </c>
      <c r="Q23" s="42"/>
    </row>
    <row r="24" spans="1:17" ht="13" x14ac:dyDescent="0.15">
      <c r="A24" s="25"/>
      <c r="B24" s="50">
        <v>52210</v>
      </c>
      <c r="C24" s="87" t="s">
        <v>50</v>
      </c>
      <c r="D24" s="94">
        <v>0</v>
      </c>
      <c r="E24" s="94">
        <v>0</v>
      </c>
      <c r="F24" s="94">
        <v>0</v>
      </c>
      <c r="G24" s="94">
        <v>0</v>
      </c>
      <c r="H24" s="94">
        <v>0</v>
      </c>
      <c r="I24" s="94">
        <v>0</v>
      </c>
      <c r="J24" s="94">
        <v>0</v>
      </c>
      <c r="K24" s="94">
        <v>0</v>
      </c>
      <c r="L24" s="94">
        <v>0</v>
      </c>
      <c r="M24" s="94">
        <v>0</v>
      </c>
      <c r="N24" s="94">
        <v>0</v>
      </c>
      <c r="O24" s="94">
        <v>0</v>
      </c>
      <c r="P24" s="104">
        <f t="shared" si="3"/>
        <v>0</v>
      </c>
      <c r="Q24" s="42"/>
    </row>
    <row r="25" spans="1:17" ht="13" x14ac:dyDescent="0.15">
      <c r="A25" s="25"/>
      <c r="B25" s="50">
        <v>52300</v>
      </c>
      <c r="C25" s="87" t="s">
        <v>51</v>
      </c>
      <c r="D25" s="94">
        <v>0</v>
      </c>
      <c r="E25" s="94">
        <v>0</v>
      </c>
      <c r="F25" s="94">
        <v>0</v>
      </c>
      <c r="G25" s="94">
        <v>0</v>
      </c>
      <c r="H25" s="94">
        <v>0</v>
      </c>
      <c r="I25" s="94">
        <v>0</v>
      </c>
      <c r="J25" s="94">
        <v>0</v>
      </c>
      <c r="K25" s="94">
        <v>0</v>
      </c>
      <c r="L25" s="94">
        <v>0</v>
      </c>
      <c r="M25" s="94">
        <v>0</v>
      </c>
      <c r="N25" s="94">
        <v>0</v>
      </c>
      <c r="O25" s="94">
        <v>0</v>
      </c>
      <c r="P25" s="104">
        <f t="shared" si="3"/>
        <v>0</v>
      </c>
      <c r="Q25" s="42"/>
    </row>
    <row r="26" spans="1:17" ht="13" x14ac:dyDescent="0.15">
      <c r="A26" s="25"/>
      <c r="B26" s="50">
        <v>52400</v>
      </c>
      <c r="C26" s="87" t="s">
        <v>52</v>
      </c>
      <c r="D26" s="94">
        <v>0</v>
      </c>
      <c r="E26" s="94">
        <v>0</v>
      </c>
      <c r="F26" s="94">
        <v>0</v>
      </c>
      <c r="G26" s="94">
        <v>0</v>
      </c>
      <c r="H26" s="94">
        <v>0</v>
      </c>
      <c r="I26" s="94">
        <v>0</v>
      </c>
      <c r="J26" s="94">
        <v>0</v>
      </c>
      <c r="K26" s="94">
        <v>0</v>
      </c>
      <c r="L26" s="94">
        <v>0</v>
      </c>
      <c r="M26" s="94">
        <v>0</v>
      </c>
      <c r="N26" s="94">
        <v>0</v>
      </c>
      <c r="O26" s="94">
        <v>0</v>
      </c>
      <c r="P26" s="104">
        <f t="shared" si="3"/>
        <v>0</v>
      </c>
      <c r="Q26" s="42"/>
    </row>
    <row r="27" spans="1:17" ht="13" x14ac:dyDescent="0.15">
      <c r="A27" s="25"/>
      <c r="B27" s="50">
        <v>52410</v>
      </c>
      <c r="C27" s="87" t="s">
        <v>53</v>
      </c>
      <c r="D27" s="94">
        <v>0</v>
      </c>
      <c r="E27" s="94">
        <v>0</v>
      </c>
      <c r="F27" s="94">
        <v>0</v>
      </c>
      <c r="G27" s="94">
        <v>0</v>
      </c>
      <c r="H27" s="94">
        <v>0</v>
      </c>
      <c r="I27" s="94">
        <v>0</v>
      </c>
      <c r="J27" s="94">
        <v>0</v>
      </c>
      <c r="K27" s="94">
        <v>0</v>
      </c>
      <c r="L27" s="94">
        <v>0</v>
      </c>
      <c r="M27" s="94">
        <v>0</v>
      </c>
      <c r="N27" s="94">
        <v>0</v>
      </c>
      <c r="O27" s="94">
        <v>0</v>
      </c>
      <c r="P27" s="104">
        <f t="shared" si="3"/>
        <v>0</v>
      </c>
      <c r="Q27" s="42"/>
    </row>
    <row r="28" spans="1:17" ht="13" x14ac:dyDescent="0.15">
      <c r="A28" s="25"/>
      <c r="B28" s="50">
        <v>52420</v>
      </c>
      <c r="C28" s="87" t="s">
        <v>54</v>
      </c>
      <c r="D28" s="94">
        <v>0</v>
      </c>
      <c r="E28" s="94">
        <v>0</v>
      </c>
      <c r="F28" s="94">
        <v>0</v>
      </c>
      <c r="G28" s="94">
        <v>0</v>
      </c>
      <c r="H28" s="94">
        <v>0</v>
      </c>
      <c r="I28" s="94">
        <v>0</v>
      </c>
      <c r="J28" s="94">
        <v>0</v>
      </c>
      <c r="K28" s="94">
        <v>0</v>
      </c>
      <c r="L28" s="94">
        <v>0</v>
      </c>
      <c r="M28" s="94">
        <v>0</v>
      </c>
      <c r="N28" s="94">
        <v>0</v>
      </c>
      <c r="O28" s="94">
        <v>0</v>
      </c>
      <c r="P28" s="104">
        <f t="shared" si="3"/>
        <v>0</v>
      </c>
      <c r="Q28" s="42"/>
    </row>
    <row r="29" spans="1:17" ht="13" x14ac:dyDescent="0.15">
      <c r="A29" s="25"/>
      <c r="B29" s="50">
        <v>52430</v>
      </c>
      <c r="C29" s="87" t="s">
        <v>55</v>
      </c>
      <c r="D29" s="94">
        <v>0</v>
      </c>
      <c r="E29" s="94">
        <v>0</v>
      </c>
      <c r="F29" s="94">
        <v>0</v>
      </c>
      <c r="G29" s="94">
        <v>0</v>
      </c>
      <c r="H29" s="94">
        <v>0</v>
      </c>
      <c r="I29" s="94">
        <v>0</v>
      </c>
      <c r="J29" s="94">
        <v>0</v>
      </c>
      <c r="K29" s="94">
        <v>0</v>
      </c>
      <c r="L29" s="94">
        <v>0</v>
      </c>
      <c r="M29" s="94">
        <v>0</v>
      </c>
      <c r="N29" s="94">
        <v>0</v>
      </c>
      <c r="O29" s="94">
        <v>0</v>
      </c>
      <c r="P29" s="104">
        <f t="shared" si="3"/>
        <v>0</v>
      </c>
      <c r="Q29" s="42"/>
    </row>
    <row r="30" spans="1:17" ht="13" x14ac:dyDescent="0.15">
      <c r="A30" s="25"/>
      <c r="B30" s="50">
        <v>52440</v>
      </c>
      <c r="C30" s="87" t="s">
        <v>56</v>
      </c>
      <c r="D30" s="94">
        <v>0</v>
      </c>
      <c r="E30" s="94">
        <v>0</v>
      </c>
      <c r="F30" s="94">
        <v>0</v>
      </c>
      <c r="G30" s="94">
        <v>0</v>
      </c>
      <c r="H30" s="94">
        <v>0</v>
      </c>
      <c r="I30" s="94">
        <v>0</v>
      </c>
      <c r="J30" s="94">
        <v>0</v>
      </c>
      <c r="K30" s="94">
        <v>0</v>
      </c>
      <c r="L30" s="94">
        <v>0</v>
      </c>
      <c r="M30" s="94">
        <v>0</v>
      </c>
      <c r="N30" s="94">
        <v>0</v>
      </c>
      <c r="O30" s="94">
        <v>0</v>
      </c>
      <c r="P30" s="104">
        <f t="shared" si="3"/>
        <v>0</v>
      </c>
      <c r="Q30" s="42"/>
    </row>
    <row r="31" spans="1:17" ht="13" x14ac:dyDescent="0.15">
      <c r="A31" s="25"/>
      <c r="B31" s="50">
        <v>52500</v>
      </c>
      <c r="C31" s="87" t="s">
        <v>57</v>
      </c>
      <c r="D31" s="94">
        <v>0</v>
      </c>
      <c r="E31" s="94">
        <v>0</v>
      </c>
      <c r="F31" s="94">
        <v>0</v>
      </c>
      <c r="G31" s="94">
        <v>0</v>
      </c>
      <c r="H31" s="94">
        <v>0</v>
      </c>
      <c r="I31" s="94">
        <v>0</v>
      </c>
      <c r="J31" s="94">
        <v>0</v>
      </c>
      <c r="K31" s="94">
        <v>0</v>
      </c>
      <c r="L31" s="94">
        <v>0</v>
      </c>
      <c r="M31" s="94">
        <v>0</v>
      </c>
      <c r="N31" s="94">
        <v>0</v>
      </c>
      <c r="O31" s="94">
        <v>0</v>
      </c>
      <c r="P31" s="104">
        <f t="shared" si="3"/>
        <v>0</v>
      </c>
      <c r="Q31" s="42"/>
    </row>
    <row r="32" spans="1:17" ht="13" x14ac:dyDescent="0.15">
      <c r="A32" s="25"/>
      <c r="B32" s="50">
        <v>52510</v>
      </c>
      <c r="C32" s="87" t="s">
        <v>58</v>
      </c>
      <c r="D32" s="94">
        <v>0</v>
      </c>
      <c r="E32" s="94">
        <v>0</v>
      </c>
      <c r="F32" s="94">
        <v>0</v>
      </c>
      <c r="G32" s="94">
        <v>0</v>
      </c>
      <c r="H32" s="94">
        <v>0</v>
      </c>
      <c r="I32" s="94">
        <v>0</v>
      </c>
      <c r="J32" s="94">
        <v>0</v>
      </c>
      <c r="K32" s="94">
        <v>0</v>
      </c>
      <c r="L32" s="94">
        <v>0</v>
      </c>
      <c r="M32" s="94">
        <v>0</v>
      </c>
      <c r="N32" s="94">
        <v>0</v>
      </c>
      <c r="O32" s="94">
        <v>0</v>
      </c>
      <c r="P32" s="104">
        <f t="shared" si="3"/>
        <v>0</v>
      </c>
      <c r="Q32" s="42"/>
    </row>
    <row r="33" spans="1:17" ht="13" x14ac:dyDescent="0.15">
      <c r="A33" s="25"/>
      <c r="B33" s="50">
        <v>52520</v>
      </c>
      <c r="C33" s="87" t="s">
        <v>59</v>
      </c>
      <c r="D33" s="94">
        <v>0</v>
      </c>
      <c r="E33" s="94">
        <v>0</v>
      </c>
      <c r="F33" s="94">
        <v>0</v>
      </c>
      <c r="G33" s="94">
        <v>0</v>
      </c>
      <c r="H33" s="94">
        <v>0</v>
      </c>
      <c r="I33" s="94">
        <v>0</v>
      </c>
      <c r="J33" s="94">
        <v>0</v>
      </c>
      <c r="K33" s="94">
        <v>0</v>
      </c>
      <c r="L33" s="94">
        <v>0</v>
      </c>
      <c r="M33" s="94">
        <v>0</v>
      </c>
      <c r="N33" s="94">
        <v>0</v>
      </c>
      <c r="O33" s="94">
        <v>0</v>
      </c>
      <c r="P33" s="104">
        <f t="shared" si="3"/>
        <v>0</v>
      </c>
      <c r="Q33" s="42"/>
    </row>
    <row r="34" spans="1:17" ht="13" x14ac:dyDescent="0.15">
      <c r="A34" s="25"/>
      <c r="B34" s="50">
        <v>52530</v>
      </c>
      <c r="C34" s="87" t="s">
        <v>60</v>
      </c>
      <c r="D34" s="94">
        <v>0</v>
      </c>
      <c r="E34" s="94">
        <v>0</v>
      </c>
      <c r="F34" s="94">
        <v>0</v>
      </c>
      <c r="G34" s="94">
        <v>0</v>
      </c>
      <c r="H34" s="94">
        <v>0</v>
      </c>
      <c r="I34" s="94">
        <v>0</v>
      </c>
      <c r="J34" s="94">
        <v>0</v>
      </c>
      <c r="K34" s="94">
        <v>0</v>
      </c>
      <c r="L34" s="94">
        <v>0</v>
      </c>
      <c r="M34" s="94">
        <v>0</v>
      </c>
      <c r="N34" s="94">
        <v>0</v>
      </c>
      <c r="O34" s="94">
        <v>0</v>
      </c>
      <c r="P34" s="104">
        <f t="shared" si="3"/>
        <v>0</v>
      </c>
      <c r="Q34" s="47"/>
    </row>
    <row r="35" spans="1:17" ht="13" x14ac:dyDescent="0.15">
      <c r="A35" s="25"/>
      <c r="B35" s="50">
        <v>52540</v>
      </c>
      <c r="C35" s="87" t="s">
        <v>61</v>
      </c>
      <c r="D35" s="94">
        <v>0</v>
      </c>
      <c r="E35" s="94">
        <v>0</v>
      </c>
      <c r="F35" s="94">
        <v>0</v>
      </c>
      <c r="G35" s="94">
        <v>0</v>
      </c>
      <c r="H35" s="94">
        <v>0</v>
      </c>
      <c r="I35" s="94">
        <v>0</v>
      </c>
      <c r="J35" s="94">
        <v>0</v>
      </c>
      <c r="K35" s="94">
        <v>0</v>
      </c>
      <c r="L35" s="94">
        <v>0</v>
      </c>
      <c r="M35" s="94">
        <v>0</v>
      </c>
      <c r="N35" s="94">
        <v>0</v>
      </c>
      <c r="O35" s="94">
        <v>0</v>
      </c>
      <c r="P35" s="104">
        <f t="shared" si="3"/>
        <v>0</v>
      </c>
      <c r="Q35" s="47"/>
    </row>
    <row r="36" spans="1:17" ht="13" x14ac:dyDescent="0.15">
      <c r="A36" s="25"/>
      <c r="B36" s="50">
        <v>52550</v>
      </c>
      <c r="C36" s="87" t="s">
        <v>62</v>
      </c>
      <c r="D36" s="94">
        <v>0</v>
      </c>
      <c r="E36" s="94">
        <v>0</v>
      </c>
      <c r="F36" s="94">
        <v>0</v>
      </c>
      <c r="G36" s="94">
        <v>0</v>
      </c>
      <c r="H36" s="94">
        <v>0</v>
      </c>
      <c r="I36" s="94">
        <v>0</v>
      </c>
      <c r="J36" s="94">
        <v>0</v>
      </c>
      <c r="K36" s="94">
        <v>0</v>
      </c>
      <c r="L36" s="94">
        <v>0</v>
      </c>
      <c r="M36" s="94">
        <v>0</v>
      </c>
      <c r="N36" s="94">
        <v>0</v>
      </c>
      <c r="O36" s="94">
        <v>0</v>
      </c>
      <c r="P36" s="104">
        <f t="shared" si="3"/>
        <v>0</v>
      </c>
      <c r="Q36" s="42"/>
    </row>
    <row r="37" spans="1:17" ht="13" x14ac:dyDescent="0.15">
      <c r="A37" s="25"/>
      <c r="B37" s="50">
        <v>52600</v>
      </c>
      <c r="C37" s="87" t="s">
        <v>63</v>
      </c>
      <c r="D37" s="94">
        <v>0</v>
      </c>
      <c r="E37" s="94">
        <v>0</v>
      </c>
      <c r="F37" s="94">
        <v>0</v>
      </c>
      <c r="G37" s="94">
        <v>0</v>
      </c>
      <c r="H37" s="94">
        <v>0</v>
      </c>
      <c r="I37" s="94">
        <v>0</v>
      </c>
      <c r="J37" s="94">
        <v>0</v>
      </c>
      <c r="K37" s="94">
        <v>0</v>
      </c>
      <c r="L37" s="94">
        <v>0</v>
      </c>
      <c r="M37" s="94">
        <v>0</v>
      </c>
      <c r="N37" s="94">
        <v>0</v>
      </c>
      <c r="O37" s="94">
        <v>0</v>
      </c>
      <c r="P37" s="104">
        <f t="shared" si="3"/>
        <v>0</v>
      </c>
      <c r="Q37" s="42"/>
    </row>
    <row r="38" spans="1:17" ht="13" x14ac:dyDescent="0.15">
      <c r="A38" s="25"/>
      <c r="B38" s="50">
        <v>52601</v>
      </c>
      <c r="C38" s="87" t="s">
        <v>64</v>
      </c>
      <c r="D38" s="94">
        <v>0</v>
      </c>
      <c r="E38" s="94">
        <v>0</v>
      </c>
      <c r="F38" s="94">
        <v>0</v>
      </c>
      <c r="G38" s="94">
        <v>0</v>
      </c>
      <c r="H38" s="94">
        <v>0</v>
      </c>
      <c r="I38" s="94">
        <v>0</v>
      </c>
      <c r="J38" s="94">
        <v>0</v>
      </c>
      <c r="K38" s="94">
        <v>0</v>
      </c>
      <c r="L38" s="94">
        <v>0</v>
      </c>
      <c r="M38" s="94">
        <v>0</v>
      </c>
      <c r="N38" s="94">
        <v>0</v>
      </c>
      <c r="O38" s="94">
        <v>0</v>
      </c>
      <c r="P38" s="104">
        <f t="shared" si="3"/>
        <v>0</v>
      </c>
      <c r="Q38" s="42"/>
    </row>
    <row r="39" spans="1:17" ht="13" x14ac:dyDescent="0.15">
      <c r="A39" s="25"/>
      <c r="B39" s="75">
        <v>52710</v>
      </c>
      <c r="C39" s="87" t="s">
        <v>65</v>
      </c>
      <c r="D39" s="110">
        <v>0</v>
      </c>
      <c r="E39" s="110">
        <v>0</v>
      </c>
      <c r="F39" s="110">
        <v>0</v>
      </c>
      <c r="G39" s="110">
        <v>0</v>
      </c>
      <c r="H39" s="110">
        <v>0</v>
      </c>
      <c r="I39" s="110">
        <v>0</v>
      </c>
      <c r="J39" s="110">
        <v>0</v>
      </c>
      <c r="K39" s="110">
        <v>0</v>
      </c>
      <c r="L39" s="110">
        <v>0</v>
      </c>
      <c r="M39" s="110">
        <v>0</v>
      </c>
      <c r="N39" s="110">
        <v>0</v>
      </c>
      <c r="O39" s="110">
        <v>0</v>
      </c>
      <c r="P39" s="111">
        <f t="shared" si="3"/>
        <v>0</v>
      </c>
      <c r="Q39" s="42"/>
    </row>
    <row r="40" spans="1:17" ht="13" x14ac:dyDescent="0.15">
      <c r="A40" s="25"/>
      <c r="B40" s="75">
        <v>52720</v>
      </c>
      <c r="C40" s="87" t="s">
        <v>66</v>
      </c>
      <c r="D40" s="110">
        <v>0</v>
      </c>
      <c r="E40" s="110">
        <v>0</v>
      </c>
      <c r="F40" s="110">
        <v>0</v>
      </c>
      <c r="G40" s="110">
        <v>0</v>
      </c>
      <c r="H40" s="110">
        <v>0</v>
      </c>
      <c r="I40" s="110">
        <v>0</v>
      </c>
      <c r="J40" s="110">
        <v>0</v>
      </c>
      <c r="K40" s="110">
        <v>0</v>
      </c>
      <c r="L40" s="110">
        <v>0</v>
      </c>
      <c r="M40" s="110">
        <v>0</v>
      </c>
      <c r="N40" s="110">
        <v>0</v>
      </c>
      <c r="O40" s="110">
        <v>0</v>
      </c>
      <c r="P40" s="111">
        <f t="shared" si="3"/>
        <v>0</v>
      </c>
      <c r="Q40" s="42"/>
    </row>
    <row r="41" spans="1:17" ht="13" x14ac:dyDescent="0.15">
      <c r="A41" s="25"/>
      <c r="B41" s="50">
        <v>52730</v>
      </c>
      <c r="C41" s="87" t="s">
        <v>67</v>
      </c>
      <c r="D41" s="94">
        <v>0</v>
      </c>
      <c r="E41" s="94">
        <v>0</v>
      </c>
      <c r="F41" s="94">
        <v>0</v>
      </c>
      <c r="G41" s="94">
        <v>0</v>
      </c>
      <c r="H41" s="94">
        <v>0</v>
      </c>
      <c r="I41" s="94">
        <v>0</v>
      </c>
      <c r="J41" s="94">
        <v>0</v>
      </c>
      <c r="K41" s="94">
        <v>0</v>
      </c>
      <c r="L41" s="94">
        <v>0</v>
      </c>
      <c r="M41" s="94">
        <v>0</v>
      </c>
      <c r="N41" s="94">
        <v>0</v>
      </c>
      <c r="O41" s="94">
        <v>0</v>
      </c>
      <c r="P41" s="104">
        <f t="shared" si="3"/>
        <v>0</v>
      </c>
      <c r="Q41" s="42"/>
    </row>
    <row r="42" spans="1:17" ht="13" x14ac:dyDescent="0.15">
      <c r="A42" s="25"/>
      <c r="B42" s="50">
        <v>52800</v>
      </c>
      <c r="C42" s="87" t="s">
        <v>68</v>
      </c>
      <c r="D42" s="94">
        <v>0</v>
      </c>
      <c r="E42" s="94">
        <v>0</v>
      </c>
      <c r="F42" s="94">
        <v>0</v>
      </c>
      <c r="G42" s="94">
        <v>0</v>
      </c>
      <c r="H42" s="94">
        <v>0</v>
      </c>
      <c r="I42" s="94">
        <v>0</v>
      </c>
      <c r="J42" s="94">
        <v>0</v>
      </c>
      <c r="K42" s="94">
        <v>0</v>
      </c>
      <c r="L42" s="94">
        <v>0</v>
      </c>
      <c r="M42" s="94">
        <v>0</v>
      </c>
      <c r="N42" s="94">
        <v>0</v>
      </c>
      <c r="O42" s="94">
        <v>0</v>
      </c>
      <c r="P42" s="104">
        <f t="shared" si="3"/>
        <v>0</v>
      </c>
      <c r="Q42" s="42"/>
    </row>
    <row r="43" spans="1:17" ht="13" x14ac:dyDescent="0.15">
      <c r="A43" s="25"/>
      <c r="B43" s="50">
        <v>52810</v>
      </c>
      <c r="C43" s="87" t="s">
        <v>69</v>
      </c>
      <c r="D43" s="94">
        <v>0</v>
      </c>
      <c r="E43" s="94">
        <v>0</v>
      </c>
      <c r="F43" s="94">
        <v>0</v>
      </c>
      <c r="G43" s="94">
        <v>0</v>
      </c>
      <c r="H43" s="94">
        <v>0</v>
      </c>
      <c r="I43" s="94">
        <v>0</v>
      </c>
      <c r="J43" s="94">
        <v>0</v>
      </c>
      <c r="K43" s="94">
        <v>0</v>
      </c>
      <c r="L43" s="94">
        <v>0</v>
      </c>
      <c r="M43" s="94">
        <v>0</v>
      </c>
      <c r="N43" s="94">
        <v>0</v>
      </c>
      <c r="O43" s="94">
        <v>0</v>
      </c>
      <c r="P43" s="104">
        <f t="shared" si="3"/>
        <v>0</v>
      </c>
      <c r="Q43" s="42"/>
    </row>
    <row r="44" spans="1:17" ht="13" x14ac:dyDescent="0.15">
      <c r="A44" s="25"/>
      <c r="B44" s="48">
        <v>52820</v>
      </c>
      <c r="C44" s="88" t="s">
        <v>70</v>
      </c>
      <c r="D44" s="94">
        <v>0</v>
      </c>
      <c r="E44" s="94">
        <v>0</v>
      </c>
      <c r="F44" s="94">
        <v>0</v>
      </c>
      <c r="G44" s="94">
        <v>0</v>
      </c>
      <c r="H44" s="94">
        <v>0</v>
      </c>
      <c r="I44" s="94">
        <v>0</v>
      </c>
      <c r="J44" s="94">
        <v>0</v>
      </c>
      <c r="K44" s="94">
        <v>0</v>
      </c>
      <c r="L44" s="94">
        <v>0</v>
      </c>
      <c r="M44" s="94">
        <v>0</v>
      </c>
      <c r="N44" s="94">
        <v>0</v>
      </c>
      <c r="O44" s="94">
        <v>0</v>
      </c>
      <c r="P44" s="104">
        <f t="shared" si="3"/>
        <v>0</v>
      </c>
      <c r="Q44" s="42"/>
    </row>
    <row r="45" spans="1:17" ht="13" x14ac:dyDescent="0.15">
      <c r="A45" s="25"/>
      <c r="B45" s="49">
        <v>52830</v>
      </c>
      <c r="C45" s="89" t="s">
        <v>71</v>
      </c>
      <c r="D45" s="96">
        <v>0</v>
      </c>
      <c r="E45" s="96">
        <v>0</v>
      </c>
      <c r="F45" s="96">
        <v>0</v>
      </c>
      <c r="G45" s="96">
        <v>0</v>
      </c>
      <c r="H45" s="96">
        <v>0</v>
      </c>
      <c r="I45" s="96">
        <v>0</v>
      </c>
      <c r="J45" s="96">
        <v>0</v>
      </c>
      <c r="K45" s="96">
        <v>0</v>
      </c>
      <c r="L45" s="96">
        <v>0</v>
      </c>
      <c r="M45" s="96">
        <v>0</v>
      </c>
      <c r="N45" s="96">
        <v>0</v>
      </c>
      <c r="O45" s="94">
        <v>0</v>
      </c>
      <c r="P45" s="107">
        <f t="shared" si="3"/>
        <v>0</v>
      </c>
      <c r="Q45" s="42"/>
    </row>
    <row r="46" spans="1:17" ht="13" x14ac:dyDescent="0.15">
      <c r="A46" s="25"/>
      <c r="B46" s="50"/>
      <c r="C46" s="51" t="s">
        <v>72</v>
      </c>
      <c r="D46" s="112">
        <f t="shared" ref="D46:O46" si="4">SUM(D18:D45)</f>
        <v>0</v>
      </c>
      <c r="E46" s="112">
        <f t="shared" si="4"/>
        <v>0</v>
      </c>
      <c r="F46" s="112">
        <f t="shared" si="4"/>
        <v>0</v>
      </c>
      <c r="G46" s="112">
        <f t="shared" si="4"/>
        <v>0</v>
      </c>
      <c r="H46" s="112">
        <f t="shared" si="4"/>
        <v>0</v>
      </c>
      <c r="I46" s="112">
        <f t="shared" si="4"/>
        <v>0</v>
      </c>
      <c r="J46" s="112">
        <f t="shared" si="4"/>
        <v>0</v>
      </c>
      <c r="K46" s="112">
        <f t="shared" si="4"/>
        <v>0</v>
      </c>
      <c r="L46" s="112">
        <f t="shared" si="4"/>
        <v>0</v>
      </c>
      <c r="M46" s="112">
        <f t="shared" si="4"/>
        <v>0</v>
      </c>
      <c r="N46" s="112">
        <f t="shared" si="4"/>
        <v>0</v>
      </c>
      <c r="O46" s="112">
        <f t="shared" si="4"/>
        <v>0</v>
      </c>
      <c r="P46" s="113">
        <f>SUM(D46:O46)</f>
        <v>0</v>
      </c>
      <c r="Q46" s="42"/>
    </row>
    <row r="47" spans="1:17" ht="13" x14ac:dyDescent="0.15">
      <c r="A47" s="25"/>
      <c r="B47" s="52"/>
      <c r="C47" s="51"/>
      <c r="D47" s="94"/>
      <c r="E47" s="94"/>
      <c r="F47" s="94"/>
      <c r="G47" s="94"/>
      <c r="H47" s="94"/>
      <c r="I47" s="94"/>
      <c r="J47" s="94"/>
      <c r="K47" s="94"/>
      <c r="L47" s="94"/>
      <c r="M47" s="94"/>
      <c r="N47" s="94"/>
      <c r="O47" s="94"/>
      <c r="P47" s="104"/>
      <c r="Q47" s="42"/>
    </row>
    <row r="48" spans="1:17" ht="13" x14ac:dyDescent="0.15">
      <c r="A48" s="25"/>
      <c r="B48" s="52">
        <v>53000</v>
      </c>
      <c r="C48" s="51" t="s">
        <v>73</v>
      </c>
      <c r="D48" s="94">
        <v>0</v>
      </c>
      <c r="E48" s="94">
        <v>0</v>
      </c>
      <c r="F48" s="94">
        <v>0</v>
      </c>
      <c r="G48" s="94">
        <v>0</v>
      </c>
      <c r="H48" s="94">
        <v>0</v>
      </c>
      <c r="I48" s="94">
        <v>0</v>
      </c>
      <c r="J48" s="94">
        <v>0</v>
      </c>
      <c r="K48" s="94">
        <v>0</v>
      </c>
      <c r="L48" s="94">
        <v>0</v>
      </c>
      <c r="M48" s="94">
        <v>0</v>
      </c>
      <c r="N48" s="94">
        <v>0</v>
      </c>
      <c r="O48" s="94">
        <v>0</v>
      </c>
      <c r="P48" s="104">
        <f>SUM(D48:O48)</f>
        <v>0</v>
      </c>
      <c r="Q48" s="42"/>
    </row>
    <row r="49" spans="1:17" ht="13" x14ac:dyDescent="0.15">
      <c r="A49" s="25"/>
      <c r="B49" s="50">
        <v>53100</v>
      </c>
      <c r="C49" s="86" t="s">
        <v>74</v>
      </c>
      <c r="D49" s="94">
        <v>0</v>
      </c>
      <c r="E49" s="94">
        <v>0</v>
      </c>
      <c r="F49" s="94">
        <v>0</v>
      </c>
      <c r="G49" s="94">
        <v>0</v>
      </c>
      <c r="H49" s="94">
        <v>0</v>
      </c>
      <c r="I49" s="94">
        <v>0</v>
      </c>
      <c r="J49" s="94">
        <v>0</v>
      </c>
      <c r="K49" s="94">
        <v>0</v>
      </c>
      <c r="L49" s="94">
        <v>0</v>
      </c>
      <c r="M49" s="94">
        <v>0</v>
      </c>
      <c r="N49" s="94">
        <v>0</v>
      </c>
      <c r="O49" s="94">
        <v>0</v>
      </c>
      <c r="P49" s="104">
        <f t="shared" ref="P49:P61" si="5">SUM(D49,E49,F49,G49,H49,I49,J49,K49,L49,M49,N49,O49)</f>
        <v>0</v>
      </c>
      <c r="Q49" s="42"/>
    </row>
    <row r="50" spans="1:17" ht="13" x14ac:dyDescent="0.15">
      <c r="A50" s="25"/>
      <c r="B50" s="50">
        <v>53200</v>
      </c>
      <c r="C50" s="86" t="s">
        <v>75</v>
      </c>
      <c r="D50" s="94">
        <v>0</v>
      </c>
      <c r="E50" s="94">
        <v>0</v>
      </c>
      <c r="F50" s="94">
        <v>0</v>
      </c>
      <c r="G50" s="94">
        <v>0</v>
      </c>
      <c r="H50" s="94">
        <v>0</v>
      </c>
      <c r="I50" s="94">
        <v>0</v>
      </c>
      <c r="J50" s="94">
        <v>0</v>
      </c>
      <c r="K50" s="94">
        <v>0</v>
      </c>
      <c r="L50" s="94">
        <v>0</v>
      </c>
      <c r="M50" s="94">
        <v>0</v>
      </c>
      <c r="N50" s="94">
        <v>0</v>
      </c>
      <c r="O50" s="94">
        <v>0</v>
      </c>
      <c r="P50" s="104">
        <f t="shared" si="5"/>
        <v>0</v>
      </c>
      <c r="Q50" s="42"/>
    </row>
    <row r="51" spans="1:17" ht="13" x14ac:dyDescent="0.15">
      <c r="A51" s="25"/>
      <c r="B51" s="50">
        <v>53210</v>
      </c>
      <c r="C51" s="86" t="s">
        <v>76</v>
      </c>
      <c r="D51" s="94">
        <v>0</v>
      </c>
      <c r="E51" s="94">
        <v>0</v>
      </c>
      <c r="F51" s="94">
        <v>0</v>
      </c>
      <c r="G51" s="94">
        <v>0</v>
      </c>
      <c r="H51" s="94">
        <v>0</v>
      </c>
      <c r="I51" s="94">
        <v>0</v>
      </c>
      <c r="J51" s="94">
        <v>0</v>
      </c>
      <c r="K51" s="94">
        <v>0</v>
      </c>
      <c r="L51" s="94">
        <v>0</v>
      </c>
      <c r="M51" s="94">
        <v>0</v>
      </c>
      <c r="N51" s="94">
        <v>0</v>
      </c>
      <c r="O51" s="94">
        <v>0</v>
      </c>
      <c r="P51" s="104">
        <f t="shared" si="5"/>
        <v>0</v>
      </c>
      <c r="Q51" s="42"/>
    </row>
    <row r="52" spans="1:17" ht="13" x14ac:dyDescent="0.15">
      <c r="A52" s="25"/>
      <c r="B52" s="50">
        <v>53220</v>
      </c>
      <c r="C52" s="86" t="s">
        <v>77</v>
      </c>
      <c r="D52" s="94">
        <v>0</v>
      </c>
      <c r="E52" s="94">
        <v>0</v>
      </c>
      <c r="F52" s="94">
        <v>0</v>
      </c>
      <c r="G52" s="94">
        <v>0</v>
      </c>
      <c r="H52" s="94">
        <v>0</v>
      </c>
      <c r="I52" s="94">
        <v>0</v>
      </c>
      <c r="J52" s="94">
        <v>0</v>
      </c>
      <c r="K52" s="94">
        <v>0</v>
      </c>
      <c r="L52" s="94">
        <v>0</v>
      </c>
      <c r="M52" s="94">
        <v>0</v>
      </c>
      <c r="N52" s="94">
        <v>0</v>
      </c>
      <c r="O52" s="94">
        <v>0</v>
      </c>
      <c r="P52" s="104">
        <f t="shared" si="5"/>
        <v>0</v>
      </c>
      <c r="Q52" s="42"/>
    </row>
    <row r="53" spans="1:17" ht="13" x14ac:dyDescent="0.15">
      <c r="A53" s="25"/>
      <c r="B53" s="50">
        <v>53230</v>
      </c>
      <c r="C53" s="86" t="s">
        <v>78</v>
      </c>
      <c r="D53" s="94">
        <v>0</v>
      </c>
      <c r="E53" s="94">
        <v>0</v>
      </c>
      <c r="F53" s="94">
        <v>0</v>
      </c>
      <c r="G53" s="94">
        <v>0</v>
      </c>
      <c r="H53" s="94">
        <v>0</v>
      </c>
      <c r="I53" s="94">
        <v>0</v>
      </c>
      <c r="J53" s="94">
        <v>0</v>
      </c>
      <c r="K53" s="94">
        <v>0</v>
      </c>
      <c r="L53" s="94">
        <v>0</v>
      </c>
      <c r="M53" s="94">
        <v>0</v>
      </c>
      <c r="N53" s="94">
        <v>0</v>
      </c>
      <c r="O53" s="94">
        <v>0</v>
      </c>
      <c r="P53" s="104">
        <f t="shared" si="5"/>
        <v>0</v>
      </c>
      <c r="Q53" s="42"/>
    </row>
    <row r="54" spans="1:17" ht="13" x14ac:dyDescent="0.15">
      <c r="A54" s="25"/>
      <c r="B54" s="50">
        <v>53240</v>
      </c>
      <c r="C54" s="86" t="s">
        <v>79</v>
      </c>
      <c r="D54" s="94">
        <v>0</v>
      </c>
      <c r="E54" s="94">
        <v>0</v>
      </c>
      <c r="F54" s="94">
        <v>0</v>
      </c>
      <c r="G54" s="94">
        <v>0</v>
      </c>
      <c r="H54" s="94">
        <v>0</v>
      </c>
      <c r="I54" s="94">
        <v>0</v>
      </c>
      <c r="J54" s="94">
        <v>0</v>
      </c>
      <c r="K54" s="94">
        <v>0</v>
      </c>
      <c r="L54" s="94">
        <v>0</v>
      </c>
      <c r="M54" s="94">
        <v>0</v>
      </c>
      <c r="N54" s="94">
        <v>0</v>
      </c>
      <c r="O54" s="94">
        <v>0</v>
      </c>
      <c r="P54" s="104">
        <f t="shared" si="5"/>
        <v>0</v>
      </c>
      <c r="Q54" s="42"/>
    </row>
    <row r="55" spans="1:17" ht="13" x14ac:dyDescent="0.15">
      <c r="A55" s="25"/>
      <c r="B55" s="50">
        <v>53300</v>
      </c>
      <c r="C55" s="86" t="s">
        <v>80</v>
      </c>
      <c r="D55" s="94">
        <v>0</v>
      </c>
      <c r="E55" s="94">
        <v>0</v>
      </c>
      <c r="F55" s="94">
        <v>0</v>
      </c>
      <c r="G55" s="94">
        <v>0</v>
      </c>
      <c r="H55" s="94">
        <v>0</v>
      </c>
      <c r="I55" s="94">
        <v>0</v>
      </c>
      <c r="J55" s="94">
        <v>0</v>
      </c>
      <c r="K55" s="94">
        <v>0</v>
      </c>
      <c r="L55" s="94">
        <v>0</v>
      </c>
      <c r="M55" s="94">
        <v>0</v>
      </c>
      <c r="N55" s="94">
        <v>0</v>
      </c>
      <c r="O55" s="94">
        <v>0</v>
      </c>
      <c r="P55" s="104">
        <f t="shared" si="5"/>
        <v>0</v>
      </c>
      <c r="Q55" s="42"/>
    </row>
    <row r="56" spans="1:17" ht="13" x14ac:dyDescent="0.15">
      <c r="A56" s="25"/>
      <c r="B56" s="50">
        <v>53400</v>
      </c>
      <c r="C56" s="86" t="s">
        <v>81</v>
      </c>
      <c r="D56" s="94">
        <v>0</v>
      </c>
      <c r="E56" s="94">
        <v>0</v>
      </c>
      <c r="F56" s="94">
        <v>0</v>
      </c>
      <c r="G56" s="94">
        <v>0</v>
      </c>
      <c r="H56" s="94">
        <v>0</v>
      </c>
      <c r="I56" s="94">
        <v>0</v>
      </c>
      <c r="J56" s="94">
        <v>0</v>
      </c>
      <c r="K56" s="94">
        <v>0</v>
      </c>
      <c r="L56" s="94">
        <v>0</v>
      </c>
      <c r="M56" s="94">
        <v>0</v>
      </c>
      <c r="N56" s="94">
        <v>0</v>
      </c>
      <c r="O56" s="94">
        <v>0</v>
      </c>
      <c r="P56" s="104">
        <f t="shared" si="5"/>
        <v>0</v>
      </c>
      <c r="Q56" s="42"/>
    </row>
    <row r="57" spans="1:17" ht="13" x14ac:dyDescent="0.15">
      <c r="A57" s="25"/>
      <c r="B57" s="50">
        <v>53500</v>
      </c>
      <c r="C57" s="86" t="s">
        <v>82</v>
      </c>
      <c r="D57" s="94">
        <v>0</v>
      </c>
      <c r="E57" s="94">
        <v>0</v>
      </c>
      <c r="F57" s="94">
        <v>0</v>
      </c>
      <c r="G57" s="94">
        <v>0</v>
      </c>
      <c r="H57" s="94">
        <v>0</v>
      </c>
      <c r="I57" s="94">
        <v>0</v>
      </c>
      <c r="J57" s="94">
        <v>0</v>
      </c>
      <c r="K57" s="94">
        <v>0</v>
      </c>
      <c r="L57" s="94">
        <v>0</v>
      </c>
      <c r="M57" s="94">
        <v>0</v>
      </c>
      <c r="N57" s="94">
        <v>0</v>
      </c>
      <c r="O57" s="94">
        <v>0</v>
      </c>
      <c r="P57" s="104">
        <f t="shared" si="5"/>
        <v>0</v>
      </c>
      <c r="Q57" s="42"/>
    </row>
    <row r="58" spans="1:17" ht="13" x14ac:dyDescent="0.15">
      <c r="A58" s="25"/>
      <c r="B58" s="50">
        <v>53600</v>
      </c>
      <c r="C58" s="86" t="s">
        <v>83</v>
      </c>
      <c r="D58" s="94">
        <v>0</v>
      </c>
      <c r="E58" s="94">
        <v>0</v>
      </c>
      <c r="F58" s="94">
        <v>0</v>
      </c>
      <c r="G58" s="94">
        <v>0</v>
      </c>
      <c r="H58" s="94">
        <v>0</v>
      </c>
      <c r="I58" s="94">
        <v>0</v>
      </c>
      <c r="J58" s="94">
        <v>0</v>
      </c>
      <c r="K58" s="94">
        <v>0</v>
      </c>
      <c r="L58" s="94">
        <v>0</v>
      </c>
      <c r="M58" s="94">
        <v>0</v>
      </c>
      <c r="N58" s="94">
        <v>0</v>
      </c>
      <c r="O58" s="94">
        <v>0</v>
      </c>
      <c r="P58" s="104">
        <f t="shared" si="5"/>
        <v>0</v>
      </c>
      <c r="Q58" s="42"/>
    </row>
    <row r="59" spans="1:17" ht="13" x14ac:dyDescent="0.15">
      <c r="A59" s="25"/>
      <c r="B59" s="50">
        <v>53700</v>
      </c>
      <c r="C59" s="86" t="s">
        <v>84</v>
      </c>
      <c r="D59" s="94">
        <v>0</v>
      </c>
      <c r="E59" s="94">
        <v>0</v>
      </c>
      <c r="F59" s="94">
        <v>0</v>
      </c>
      <c r="G59" s="94">
        <v>0</v>
      </c>
      <c r="H59" s="94">
        <v>0</v>
      </c>
      <c r="I59" s="94">
        <v>0</v>
      </c>
      <c r="J59" s="94">
        <v>0</v>
      </c>
      <c r="K59" s="94">
        <v>0</v>
      </c>
      <c r="L59" s="94">
        <v>0</v>
      </c>
      <c r="M59" s="94">
        <v>0</v>
      </c>
      <c r="N59" s="94">
        <v>0</v>
      </c>
      <c r="O59" s="94">
        <v>0</v>
      </c>
      <c r="P59" s="104">
        <f t="shared" si="5"/>
        <v>0</v>
      </c>
      <c r="Q59" s="42"/>
    </row>
    <row r="60" spans="1:17" ht="13" x14ac:dyDescent="0.15">
      <c r="A60" s="25"/>
      <c r="B60" s="50">
        <v>53800</v>
      </c>
      <c r="C60" s="86" t="s">
        <v>85</v>
      </c>
      <c r="D60" s="94">
        <v>0</v>
      </c>
      <c r="E60" s="94">
        <v>0</v>
      </c>
      <c r="F60" s="94">
        <v>0</v>
      </c>
      <c r="G60" s="94">
        <v>0</v>
      </c>
      <c r="H60" s="94">
        <v>0</v>
      </c>
      <c r="I60" s="94">
        <v>0</v>
      </c>
      <c r="J60" s="94">
        <v>0</v>
      </c>
      <c r="K60" s="94">
        <v>0</v>
      </c>
      <c r="L60" s="94">
        <v>0</v>
      </c>
      <c r="M60" s="94">
        <v>0</v>
      </c>
      <c r="N60" s="94">
        <v>0</v>
      </c>
      <c r="O60" s="94">
        <v>0</v>
      </c>
      <c r="P60" s="104">
        <f t="shared" si="5"/>
        <v>0</v>
      </c>
      <c r="Q60" s="42"/>
    </row>
    <row r="61" spans="1:17" ht="13" x14ac:dyDescent="0.15">
      <c r="A61" s="25"/>
      <c r="B61" s="50"/>
      <c r="C61" s="51" t="s">
        <v>86</v>
      </c>
      <c r="D61" s="112">
        <f>SUM(D48:D60)</f>
        <v>0</v>
      </c>
      <c r="E61" s="112">
        <f t="shared" ref="E61:O61" si="6">SUM(E48:E60)</f>
        <v>0</v>
      </c>
      <c r="F61" s="112">
        <f t="shared" si="6"/>
        <v>0</v>
      </c>
      <c r="G61" s="112">
        <f t="shared" si="6"/>
        <v>0</v>
      </c>
      <c r="H61" s="112">
        <f t="shared" si="6"/>
        <v>0</v>
      </c>
      <c r="I61" s="112">
        <f t="shared" si="6"/>
        <v>0</v>
      </c>
      <c r="J61" s="112">
        <f t="shared" si="6"/>
        <v>0</v>
      </c>
      <c r="K61" s="112">
        <f t="shared" si="6"/>
        <v>0</v>
      </c>
      <c r="L61" s="112">
        <f t="shared" si="6"/>
        <v>0</v>
      </c>
      <c r="M61" s="112">
        <f t="shared" si="6"/>
        <v>0</v>
      </c>
      <c r="N61" s="112">
        <f t="shared" si="6"/>
        <v>0</v>
      </c>
      <c r="O61" s="112">
        <f t="shared" si="6"/>
        <v>0</v>
      </c>
      <c r="P61" s="109">
        <f t="shared" si="5"/>
        <v>0</v>
      </c>
      <c r="Q61" s="42"/>
    </row>
    <row r="62" spans="1:17" ht="13" x14ac:dyDescent="0.15">
      <c r="A62" s="25"/>
      <c r="B62" s="52"/>
      <c r="C62" s="51"/>
      <c r="D62" s="94"/>
      <c r="E62" s="94"/>
      <c r="F62" s="94"/>
      <c r="G62" s="94"/>
      <c r="H62" s="94"/>
      <c r="I62" s="94"/>
      <c r="J62" s="94"/>
      <c r="K62" s="94"/>
      <c r="L62" s="94"/>
      <c r="M62" s="94"/>
      <c r="N62" s="94"/>
      <c r="O62" s="94"/>
      <c r="P62" s="104"/>
      <c r="Q62" s="42"/>
    </row>
    <row r="63" spans="1:17" ht="13" x14ac:dyDescent="0.15">
      <c r="A63" s="25"/>
      <c r="B63" s="52">
        <v>54000</v>
      </c>
      <c r="C63" s="51" t="s">
        <v>87</v>
      </c>
      <c r="D63" s="94"/>
      <c r="E63" s="94"/>
      <c r="F63" s="94"/>
      <c r="G63" s="94"/>
      <c r="H63" s="94"/>
      <c r="I63" s="94"/>
      <c r="J63" s="94"/>
      <c r="K63" s="94"/>
      <c r="L63" s="94"/>
      <c r="M63" s="94"/>
      <c r="N63" s="94"/>
      <c r="O63" s="94"/>
      <c r="P63" s="104"/>
      <c r="Q63" s="42"/>
    </row>
    <row r="64" spans="1:17" ht="13" x14ac:dyDescent="0.15">
      <c r="A64" s="25"/>
      <c r="B64" s="50">
        <v>54110</v>
      </c>
      <c r="C64" s="86" t="s">
        <v>88</v>
      </c>
      <c r="D64" s="94">
        <v>0</v>
      </c>
      <c r="E64" s="94">
        <v>0</v>
      </c>
      <c r="F64" s="94">
        <v>0</v>
      </c>
      <c r="G64" s="94">
        <v>0</v>
      </c>
      <c r="H64" s="94">
        <v>0</v>
      </c>
      <c r="I64" s="94">
        <v>0</v>
      </c>
      <c r="J64" s="94">
        <v>0</v>
      </c>
      <c r="K64" s="94">
        <v>0</v>
      </c>
      <c r="L64" s="94">
        <v>0</v>
      </c>
      <c r="M64" s="94">
        <v>0</v>
      </c>
      <c r="N64" s="94">
        <v>0</v>
      </c>
      <c r="O64" s="94">
        <v>0</v>
      </c>
      <c r="P64" s="104">
        <f t="shared" ref="P64:P87" si="7">SUM(D64,E64,F64,G64,H64,I64,J64,K64,L64,M64,N64,O64)</f>
        <v>0</v>
      </c>
      <c r="Q64" s="42"/>
    </row>
    <row r="65" spans="1:17" ht="13" x14ac:dyDescent="0.15">
      <c r="A65" s="25"/>
      <c r="B65" s="50">
        <v>54120</v>
      </c>
      <c r="C65" s="86" t="s">
        <v>89</v>
      </c>
      <c r="D65" s="94">
        <v>0</v>
      </c>
      <c r="E65" s="94">
        <v>0</v>
      </c>
      <c r="F65" s="94">
        <v>0</v>
      </c>
      <c r="G65" s="94">
        <v>0</v>
      </c>
      <c r="H65" s="94">
        <v>0</v>
      </c>
      <c r="I65" s="94">
        <v>0</v>
      </c>
      <c r="J65" s="94">
        <v>0</v>
      </c>
      <c r="K65" s="94">
        <v>0</v>
      </c>
      <c r="L65" s="94">
        <v>0</v>
      </c>
      <c r="M65" s="94">
        <v>0</v>
      </c>
      <c r="N65" s="94">
        <v>0</v>
      </c>
      <c r="O65" s="94">
        <v>0</v>
      </c>
      <c r="P65" s="104">
        <f t="shared" si="7"/>
        <v>0</v>
      </c>
      <c r="Q65" s="42"/>
    </row>
    <row r="66" spans="1:17" ht="13" x14ac:dyDescent="0.15">
      <c r="A66" s="25"/>
      <c r="B66" s="50">
        <v>54130</v>
      </c>
      <c r="C66" s="86" t="s">
        <v>90</v>
      </c>
      <c r="D66" s="94">
        <v>0</v>
      </c>
      <c r="E66" s="94">
        <v>0</v>
      </c>
      <c r="F66" s="94">
        <v>0</v>
      </c>
      <c r="G66" s="94">
        <v>0</v>
      </c>
      <c r="H66" s="94">
        <v>0</v>
      </c>
      <c r="I66" s="94">
        <v>0</v>
      </c>
      <c r="J66" s="94">
        <v>0</v>
      </c>
      <c r="K66" s="94">
        <v>0</v>
      </c>
      <c r="L66" s="94">
        <v>0</v>
      </c>
      <c r="M66" s="94">
        <v>0</v>
      </c>
      <c r="N66" s="94">
        <v>0</v>
      </c>
      <c r="O66" s="94">
        <v>0</v>
      </c>
      <c r="P66" s="104">
        <f t="shared" si="7"/>
        <v>0</v>
      </c>
      <c r="Q66" s="42"/>
    </row>
    <row r="67" spans="1:17" ht="13" x14ac:dyDescent="0.15">
      <c r="A67" s="25"/>
      <c r="B67" s="50">
        <v>54140</v>
      </c>
      <c r="C67" s="88" t="s">
        <v>91</v>
      </c>
      <c r="D67" s="94">
        <v>0</v>
      </c>
      <c r="E67" s="94">
        <v>0</v>
      </c>
      <c r="F67" s="94">
        <v>0</v>
      </c>
      <c r="G67" s="94">
        <v>0</v>
      </c>
      <c r="H67" s="94">
        <v>0</v>
      </c>
      <c r="I67" s="94">
        <v>0</v>
      </c>
      <c r="J67" s="94">
        <v>0</v>
      </c>
      <c r="K67" s="94">
        <v>0</v>
      </c>
      <c r="L67" s="94">
        <v>0</v>
      </c>
      <c r="M67" s="94">
        <v>0</v>
      </c>
      <c r="N67" s="94">
        <v>0</v>
      </c>
      <c r="O67" s="94">
        <v>0</v>
      </c>
      <c r="P67" s="104">
        <f t="shared" si="7"/>
        <v>0</v>
      </c>
      <c r="Q67" s="47"/>
    </row>
    <row r="68" spans="1:17" ht="13" x14ac:dyDescent="0.15">
      <c r="A68" s="25"/>
      <c r="B68" s="50">
        <v>54141</v>
      </c>
      <c r="C68" s="88" t="s">
        <v>92</v>
      </c>
      <c r="D68" s="94">
        <v>0</v>
      </c>
      <c r="E68" s="94">
        <v>0</v>
      </c>
      <c r="F68" s="94">
        <v>0</v>
      </c>
      <c r="G68" s="94">
        <v>0</v>
      </c>
      <c r="H68" s="94">
        <v>0</v>
      </c>
      <c r="I68" s="94">
        <v>0</v>
      </c>
      <c r="J68" s="94">
        <v>0</v>
      </c>
      <c r="K68" s="94">
        <v>0</v>
      </c>
      <c r="L68" s="94">
        <v>0</v>
      </c>
      <c r="M68" s="94">
        <v>0</v>
      </c>
      <c r="N68" s="94">
        <v>0</v>
      </c>
      <c r="O68" s="94">
        <v>0</v>
      </c>
      <c r="P68" s="104">
        <f t="shared" si="7"/>
        <v>0</v>
      </c>
      <c r="Q68" s="47"/>
    </row>
    <row r="69" spans="1:17" ht="13" x14ac:dyDescent="0.15">
      <c r="A69" s="25"/>
      <c r="B69" s="50">
        <v>54200</v>
      </c>
      <c r="C69" s="88" t="s">
        <v>93</v>
      </c>
      <c r="D69" s="94">
        <v>0</v>
      </c>
      <c r="E69" s="94">
        <v>0</v>
      </c>
      <c r="F69" s="94">
        <v>0</v>
      </c>
      <c r="G69" s="94">
        <v>0</v>
      </c>
      <c r="H69" s="94">
        <v>0</v>
      </c>
      <c r="I69" s="94">
        <v>0</v>
      </c>
      <c r="J69" s="94">
        <v>0</v>
      </c>
      <c r="K69" s="94">
        <v>0</v>
      </c>
      <c r="L69" s="94">
        <v>0</v>
      </c>
      <c r="M69" s="94">
        <v>0</v>
      </c>
      <c r="N69" s="94">
        <v>0</v>
      </c>
      <c r="O69" s="94">
        <v>0</v>
      </c>
      <c r="P69" s="104">
        <f t="shared" si="7"/>
        <v>0</v>
      </c>
      <c r="Q69" s="42"/>
    </row>
    <row r="70" spans="1:17" ht="13" x14ac:dyDescent="0.15">
      <c r="A70" s="25"/>
      <c r="B70" s="50">
        <v>54300</v>
      </c>
      <c r="C70" s="88" t="s">
        <v>94</v>
      </c>
      <c r="D70" s="94">
        <v>0</v>
      </c>
      <c r="E70" s="94">
        <v>0</v>
      </c>
      <c r="F70" s="94">
        <v>0</v>
      </c>
      <c r="G70" s="94">
        <v>0</v>
      </c>
      <c r="H70" s="94">
        <v>0</v>
      </c>
      <c r="I70" s="94">
        <v>0</v>
      </c>
      <c r="J70" s="94">
        <v>0</v>
      </c>
      <c r="K70" s="94">
        <v>0</v>
      </c>
      <c r="L70" s="94">
        <v>0</v>
      </c>
      <c r="M70" s="94">
        <v>0</v>
      </c>
      <c r="N70" s="94">
        <v>0</v>
      </c>
      <c r="O70" s="94">
        <v>0</v>
      </c>
      <c r="P70" s="104">
        <f t="shared" si="7"/>
        <v>0</v>
      </c>
      <c r="Q70" s="42"/>
    </row>
    <row r="71" spans="1:17" ht="13" x14ac:dyDescent="0.15">
      <c r="A71" s="25"/>
      <c r="B71" s="50">
        <v>54310</v>
      </c>
      <c r="C71" s="88" t="s">
        <v>95</v>
      </c>
      <c r="D71" s="94">
        <v>0</v>
      </c>
      <c r="E71" s="94">
        <v>0</v>
      </c>
      <c r="F71" s="94">
        <v>0</v>
      </c>
      <c r="G71" s="94">
        <v>0</v>
      </c>
      <c r="H71" s="94">
        <v>0</v>
      </c>
      <c r="I71" s="94">
        <v>0</v>
      </c>
      <c r="J71" s="94">
        <v>0</v>
      </c>
      <c r="K71" s="94">
        <v>0</v>
      </c>
      <c r="L71" s="94">
        <v>0</v>
      </c>
      <c r="M71" s="94">
        <v>0</v>
      </c>
      <c r="N71" s="94">
        <v>0</v>
      </c>
      <c r="O71" s="94">
        <v>0</v>
      </c>
      <c r="P71" s="104">
        <f t="shared" si="7"/>
        <v>0</v>
      </c>
      <c r="Q71" s="42"/>
    </row>
    <row r="72" spans="1:17" ht="13" x14ac:dyDescent="0.15">
      <c r="A72" s="25"/>
      <c r="B72" s="50">
        <v>54320</v>
      </c>
      <c r="C72" s="88" t="s">
        <v>96</v>
      </c>
      <c r="D72" s="94">
        <v>0</v>
      </c>
      <c r="E72" s="94">
        <v>0</v>
      </c>
      <c r="F72" s="94">
        <v>0</v>
      </c>
      <c r="G72" s="94">
        <v>0</v>
      </c>
      <c r="H72" s="94">
        <v>0</v>
      </c>
      <c r="I72" s="94">
        <v>0</v>
      </c>
      <c r="J72" s="94">
        <v>0</v>
      </c>
      <c r="K72" s="94">
        <v>0</v>
      </c>
      <c r="L72" s="94">
        <v>0</v>
      </c>
      <c r="M72" s="94">
        <v>0</v>
      </c>
      <c r="N72" s="94">
        <v>0</v>
      </c>
      <c r="O72" s="94">
        <v>0</v>
      </c>
      <c r="P72" s="104">
        <f t="shared" si="7"/>
        <v>0</v>
      </c>
      <c r="Q72" s="42"/>
    </row>
    <row r="73" spans="1:17" ht="13" x14ac:dyDescent="0.15">
      <c r="A73" s="25"/>
      <c r="B73" s="50">
        <v>54400</v>
      </c>
      <c r="C73" s="88" t="s">
        <v>97</v>
      </c>
      <c r="D73" s="94">
        <v>0</v>
      </c>
      <c r="E73" s="94">
        <v>0</v>
      </c>
      <c r="F73" s="94">
        <v>0</v>
      </c>
      <c r="G73" s="94">
        <v>0</v>
      </c>
      <c r="H73" s="94">
        <v>0</v>
      </c>
      <c r="I73" s="94">
        <v>0</v>
      </c>
      <c r="J73" s="94">
        <v>0</v>
      </c>
      <c r="K73" s="94">
        <v>0</v>
      </c>
      <c r="L73" s="94">
        <v>0</v>
      </c>
      <c r="M73" s="94">
        <v>0</v>
      </c>
      <c r="N73" s="94">
        <v>0</v>
      </c>
      <c r="O73" s="94">
        <v>0</v>
      </c>
      <c r="P73" s="104">
        <f t="shared" si="7"/>
        <v>0</v>
      </c>
      <c r="Q73" s="42"/>
    </row>
    <row r="74" spans="1:17" ht="13" x14ac:dyDescent="0.15">
      <c r="A74" s="25"/>
      <c r="B74" s="50">
        <v>54410</v>
      </c>
      <c r="C74" s="88" t="s">
        <v>98</v>
      </c>
      <c r="D74" s="94">
        <v>0</v>
      </c>
      <c r="E74" s="94">
        <v>0</v>
      </c>
      <c r="F74" s="94">
        <v>0</v>
      </c>
      <c r="G74" s="94">
        <v>0</v>
      </c>
      <c r="H74" s="94">
        <v>0</v>
      </c>
      <c r="I74" s="94">
        <v>0</v>
      </c>
      <c r="J74" s="94">
        <v>0</v>
      </c>
      <c r="K74" s="94">
        <v>0</v>
      </c>
      <c r="L74" s="94">
        <v>0</v>
      </c>
      <c r="M74" s="94">
        <v>0</v>
      </c>
      <c r="N74" s="94">
        <v>0</v>
      </c>
      <c r="O74" s="94">
        <v>0</v>
      </c>
      <c r="P74" s="104">
        <f t="shared" si="7"/>
        <v>0</v>
      </c>
      <c r="Q74" s="42"/>
    </row>
    <row r="75" spans="1:17" ht="13" x14ac:dyDescent="0.15">
      <c r="A75" s="25"/>
      <c r="B75" s="50">
        <v>54420</v>
      </c>
      <c r="C75" s="88" t="s">
        <v>99</v>
      </c>
      <c r="D75" s="94">
        <v>0</v>
      </c>
      <c r="E75" s="94">
        <v>0</v>
      </c>
      <c r="F75" s="94">
        <v>0</v>
      </c>
      <c r="G75" s="94">
        <v>0</v>
      </c>
      <c r="H75" s="94">
        <v>0</v>
      </c>
      <c r="I75" s="94">
        <v>0</v>
      </c>
      <c r="J75" s="94">
        <v>0</v>
      </c>
      <c r="K75" s="94">
        <v>0</v>
      </c>
      <c r="L75" s="94">
        <v>0</v>
      </c>
      <c r="M75" s="94">
        <v>0</v>
      </c>
      <c r="N75" s="94">
        <v>0</v>
      </c>
      <c r="O75" s="94">
        <v>0</v>
      </c>
      <c r="P75" s="104">
        <f t="shared" si="7"/>
        <v>0</v>
      </c>
      <c r="Q75" s="42"/>
    </row>
    <row r="76" spans="1:17" ht="13" x14ac:dyDescent="0.15">
      <c r="A76" s="25"/>
      <c r="B76" s="50">
        <v>54430</v>
      </c>
      <c r="C76" s="88" t="s">
        <v>100</v>
      </c>
      <c r="D76" s="94">
        <v>0</v>
      </c>
      <c r="E76" s="94">
        <v>0</v>
      </c>
      <c r="F76" s="94">
        <v>0</v>
      </c>
      <c r="G76" s="94">
        <v>0</v>
      </c>
      <c r="H76" s="94">
        <v>0</v>
      </c>
      <c r="I76" s="94">
        <v>0</v>
      </c>
      <c r="J76" s="94">
        <v>0</v>
      </c>
      <c r="K76" s="94">
        <v>0</v>
      </c>
      <c r="L76" s="94">
        <v>0</v>
      </c>
      <c r="M76" s="94">
        <v>0</v>
      </c>
      <c r="N76" s="94">
        <v>0</v>
      </c>
      <c r="O76" s="94">
        <v>0</v>
      </c>
      <c r="P76" s="104">
        <f t="shared" si="7"/>
        <v>0</v>
      </c>
      <c r="Q76" s="42"/>
    </row>
    <row r="77" spans="1:17" ht="13" x14ac:dyDescent="0.15">
      <c r="A77" s="25"/>
      <c r="B77" s="50">
        <v>54500</v>
      </c>
      <c r="C77" s="88" t="s">
        <v>101</v>
      </c>
      <c r="D77" s="94">
        <v>0</v>
      </c>
      <c r="E77" s="94">
        <v>0</v>
      </c>
      <c r="F77" s="94">
        <v>0</v>
      </c>
      <c r="G77" s="94">
        <v>0</v>
      </c>
      <c r="H77" s="94">
        <v>0</v>
      </c>
      <c r="I77" s="94">
        <v>0</v>
      </c>
      <c r="J77" s="94">
        <v>0</v>
      </c>
      <c r="K77" s="94">
        <v>0</v>
      </c>
      <c r="L77" s="94">
        <v>0</v>
      </c>
      <c r="M77" s="94">
        <v>0</v>
      </c>
      <c r="N77" s="94">
        <v>0</v>
      </c>
      <c r="O77" s="94">
        <v>0</v>
      </c>
      <c r="P77" s="104">
        <f t="shared" si="7"/>
        <v>0</v>
      </c>
      <c r="Q77" s="42"/>
    </row>
    <row r="78" spans="1:17" ht="13" x14ac:dyDescent="0.15">
      <c r="A78" s="25"/>
      <c r="B78" s="50">
        <v>54610</v>
      </c>
      <c r="C78" s="86" t="s">
        <v>102</v>
      </c>
      <c r="D78" s="94">
        <v>0</v>
      </c>
      <c r="E78" s="94">
        <v>0</v>
      </c>
      <c r="F78" s="94">
        <v>0</v>
      </c>
      <c r="G78" s="94">
        <v>0</v>
      </c>
      <c r="H78" s="94">
        <v>0</v>
      </c>
      <c r="I78" s="94">
        <v>0</v>
      </c>
      <c r="J78" s="94">
        <v>0</v>
      </c>
      <c r="K78" s="94">
        <v>0</v>
      </c>
      <c r="L78" s="94">
        <v>0</v>
      </c>
      <c r="M78" s="94">
        <v>0</v>
      </c>
      <c r="N78" s="94">
        <v>0</v>
      </c>
      <c r="O78" s="94">
        <v>0</v>
      </c>
      <c r="P78" s="104">
        <f t="shared" si="7"/>
        <v>0</v>
      </c>
      <c r="Q78" s="42"/>
    </row>
    <row r="79" spans="1:17" ht="13" x14ac:dyDescent="0.15">
      <c r="A79" s="25"/>
      <c r="B79" s="50">
        <v>54620</v>
      </c>
      <c r="C79" s="88" t="s">
        <v>103</v>
      </c>
      <c r="D79" s="94">
        <v>0</v>
      </c>
      <c r="E79" s="94">
        <v>0</v>
      </c>
      <c r="F79" s="94">
        <v>0</v>
      </c>
      <c r="G79" s="94">
        <v>0</v>
      </c>
      <c r="H79" s="94">
        <v>0</v>
      </c>
      <c r="I79" s="94">
        <v>0</v>
      </c>
      <c r="J79" s="94">
        <v>0</v>
      </c>
      <c r="K79" s="94">
        <v>0</v>
      </c>
      <c r="L79" s="94">
        <v>0</v>
      </c>
      <c r="M79" s="94">
        <v>0</v>
      </c>
      <c r="N79" s="94">
        <v>0</v>
      </c>
      <c r="O79" s="94">
        <v>0</v>
      </c>
      <c r="P79" s="104">
        <f t="shared" si="7"/>
        <v>0</v>
      </c>
      <c r="Q79" s="42"/>
    </row>
    <row r="80" spans="1:17" ht="13" x14ac:dyDescent="0.15">
      <c r="A80" s="25"/>
      <c r="B80" s="50">
        <v>54630</v>
      </c>
      <c r="C80" s="88" t="s">
        <v>104</v>
      </c>
      <c r="D80" s="94">
        <v>0</v>
      </c>
      <c r="E80" s="94">
        <v>0</v>
      </c>
      <c r="F80" s="94">
        <v>0</v>
      </c>
      <c r="G80" s="94">
        <v>0</v>
      </c>
      <c r="H80" s="94">
        <v>0</v>
      </c>
      <c r="I80" s="94">
        <v>0</v>
      </c>
      <c r="J80" s="94">
        <v>0</v>
      </c>
      <c r="K80" s="94">
        <v>0</v>
      </c>
      <c r="L80" s="94">
        <v>0</v>
      </c>
      <c r="M80" s="94">
        <v>0</v>
      </c>
      <c r="N80" s="94">
        <v>0</v>
      </c>
      <c r="O80" s="94">
        <v>0</v>
      </c>
      <c r="P80" s="104">
        <f t="shared" si="7"/>
        <v>0</v>
      </c>
      <c r="Q80" s="42"/>
    </row>
    <row r="81" spans="1:17" ht="13" x14ac:dyDescent="0.15">
      <c r="A81" s="25"/>
      <c r="B81" s="50">
        <v>54640</v>
      </c>
      <c r="C81" s="88" t="s">
        <v>105</v>
      </c>
      <c r="D81" s="94">
        <v>0</v>
      </c>
      <c r="E81" s="94">
        <v>0</v>
      </c>
      <c r="F81" s="94">
        <v>0</v>
      </c>
      <c r="G81" s="94">
        <v>0</v>
      </c>
      <c r="H81" s="94">
        <v>0</v>
      </c>
      <c r="I81" s="94">
        <v>0</v>
      </c>
      <c r="J81" s="94">
        <v>0</v>
      </c>
      <c r="K81" s="94">
        <v>0</v>
      </c>
      <c r="L81" s="94">
        <v>0</v>
      </c>
      <c r="M81" s="94">
        <v>0</v>
      </c>
      <c r="N81" s="94">
        <v>0</v>
      </c>
      <c r="O81" s="94">
        <v>0</v>
      </c>
      <c r="P81" s="104">
        <f t="shared" si="7"/>
        <v>0</v>
      </c>
      <c r="Q81" s="42"/>
    </row>
    <row r="82" spans="1:17" ht="13" x14ac:dyDescent="0.15">
      <c r="A82" s="25"/>
      <c r="B82" s="50">
        <v>54650</v>
      </c>
      <c r="C82" s="88" t="s">
        <v>106</v>
      </c>
      <c r="D82" s="94">
        <v>0</v>
      </c>
      <c r="E82" s="94">
        <v>0</v>
      </c>
      <c r="F82" s="94">
        <v>0</v>
      </c>
      <c r="G82" s="94">
        <v>0</v>
      </c>
      <c r="H82" s="94">
        <v>0</v>
      </c>
      <c r="I82" s="94">
        <v>0</v>
      </c>
      <c r="J82" s="94">
        <v>0</v>
      </c>
      <c r="K82" s="94">
        <v>0</v>
      </c>
      <c r="L82" s="94">
        <v>0</v>
      </c>
      <c r="M82" s="94">
        <v>0</v>
      </c>
      <c r="N82" s="94">
        <v>0</v>
      </c>
      <c r="O82" s="94">
        <v>0</v>
      </c>
      <c r="P82" s="104">
        <f t="shared" si="7"/>
        <v>0</v>
      </c>
      <c r="Q82" s="42"/>
    </row>
    <row r="83" spans="1:17" ht="13" x14ac:dyDescent="0.15">
      <c r="A83" s="25"/>
      <c r="B83" s="50">
        <v>54710</v>
      </c>
      <c r="C83" s="88" t="s">
        <v>107</v>
      </c>
      <c r="D83" s="94">
        <v>0</v>
      </c>
      <c r="E83" s="94">
        <v>0</v>
      </c>
      <c r="F83" s="94">
        <v>0</v>
      </c>
      <c r="G83" s="94">
        <v>0</v>
      </c>
      <c r="H83" s="94">
        <v>0</v>
      </c>
      <c r="I83" s="94">
        <v>0</v>
      </c>
      <c r="J83" s="94">
        <v>0</v>
      </c>
      <c r="K83" s="94">
        <v>0</v>
      </c>
      <c r="L83" s="94">
        <v>0</v>
      </c>
      <c r="M83" s="94">
        <v>0</v>
      </c>
      <c r="N83" s="94">
        <v>0</v>
      </c>
      <c r="O83" s="94">
        <v>0</v>
      </c>
      <c r="P83" s="104">
        <f t="shared" si="7"/>
        <v>0</v>
      </c>
      <c r="Q83" s="42"/>
    </row>
    <row r="84" spans="1:17" ht="13" x14ac:dyDescent="0.15">
      <c r="A84" s="25"/>
      <c r="B84" s="50">
        <v>54720</v>
      </c>
      <c r="C84" s="88" t="s">
        <v>108</v>
      </c>
      <c r="D84" s="94">
        <v>0</v>
      </c>
      <c r="E84" s="94">
        <v>0</v>
      </c>
      <c r="F84" s="94">
        <v>0</v>
      </c>
      <c r="G84" s="94">
        <v>0</v>
      </c>
      <c r="H84" s="94">
        <v>0</v>
      </c>
      <c r="I84" s="94">
        <v>0</v>
      </c>
      <c r="J84" s="94">
        <v>0</v>
      </c>
      <c r="K84" s="94">
        <v>0</v>
      </c>
      <c r="L84" s="94">
        <v>0</v>
      </c>
      <c r="M84" s="94">
        <v>0</v>
      </c>
      <c r="N84" s="94">
        <v>0</v>
      </c>
      <c r="O84" s="94">
        <v>0</v>
      </c>
      <c r="P84" s="104">
        <f t="shared" si="7"/>
        <v>0</v>
      </c>
      <c r="Q84" s="42"/>
    </row>
    <row r="85" spans="1:17" ht="13" x14ac:dyDescent="0.15">
      <c r="A85" s="25"/>
      <c r="B85" s="50">
        <v>54730</v>
      </c>
      <c r="C85" s="88" t="s">
        <v>109</v>
      </c>
      <c r="D85" s="94">
        <v>0</v>
      </c>
      <c r="E85" s="94">
        <v>0</v>
      </c>
      <c r="F85" s="94">
        <v>0</v>
      </c>
      <c r="G85" s="94">
        <v>0</v>
      </c>
      <c r="H85" s="94">
        <v>0</v>
      </c>
      <c r="I85" s="94">
        <v>0</v>
      </c>
      <c r="J85" s="94">
        <v>0</v>
      </c>
      <c r="K85" s="94">
        <v>0</v>
      </c>
      <c r="L85" s="94">
        <v>0</v>
      </c>
      <c r="M85" s="94">
        <v>0</v>
      </c>
      <c r="N85" s="94">
        <v>0</v>
      </c>
      <c r="O85" s="94">
        <v>0</v>
      </c>
      <c r="P85" s="104">
        <f t="shared" si="7"/>
        <v>0</v>
      </c>
      <c r="Q85" s="42"/>
    </row>
    <row r="86" spans="1:17" ht="13" x14ac:dyDescent="0.15">
      <c r="A86" s="25"/>
      <c r="B86" s="50">
        <v>54740</v>
      </c>
      <c r="C86" s="88" t="s">
        <v>110</v>
      </c>
      <c r="D86" s="94">
        <v>0</v>
      </c>
      <c r="E86" s="94">
        <v>0</v>
      </c>
      <c r="F86" s="94">
        <v>0</v>
      </c>
      <c r="G86" s="94">
        <v>0</v>
      </c>
      <c r="H86" s="94">
        <v>0</v>
      </c>
      <c r="I86" s="94">
        <v>0</v>
      </c>
      <c r="J86" s="94">
        <v>0</v>
      </c>
      <c r="K86" s="94">
        <v>0</v>
      </c>
      <c r="L86" s="94">
        <v>0</v>
      </c>
      <c r="M86" s="94">
        <v>0</v>
      </c>
      <c r="N86" s="94">
        <v>0</v>
      </c>
      <c r="O86" s="94">
        <v>0</v>
      </c>
      <c r="P86" s="104">
        <f t="shared" si="7"/>
        <v>0</v>
      </c>
      <c r="Q86" s="42"/>
    </row>
    <row r="87" spans="1:17" ht="13" x14ac:dyDescent="0.15">
      <c r="A87" s="25"/>
      <c r="B87" s="50">
        <v>54760</v>
      </c>
      <c r="C87" s="88" t="s">
        <v>111</v>
      </c>
      <c r="D87" s="94">
        <v>0</v>
      </c>
      <c r="E87" s="94">
        <v>0</v>
      </c>
      <c r="F87" s="94">
        <v>0</v>
      </c>
      <c r="G87" s="94">
        <v>0</v>
      </c>
      <c r="H87" s="94">
        <v>0</v>
      </c>
      <c r="I87" s="94">
        <v>0</v>
      </c>
      <c r="J87" s="94">
        <v>0</v>
      </c>
      <c r="K87" s="94">
        <v>0</v>
      </c>
      <c r="L87" s="94">
        <v>0</v>
      </c>
      <c r="M87" s="94">
        <v>0</v>
      </c>
      <c r="N87" s="94">
        <v>0</v>
      </c>
      <c r="O87" s="94">
        <v>0</v>
      </c>
      <c r="P87" s="104">
        <f t="shared" si="7"/>
        <v>0</v>
      </c>
      <c r="Q87" s="42"/>
    </row>
    <row r="88" spans="1:17" ht="13" x14ac:dyDescent="0.15">
      <c r="A88" s="25"/>
      <c r="B88" s="50">
        <v>54770</v>
      </c>
      <c r="C88" s="88" t="s">
        <v>112</v>
      </c>
      <c r="D88" s="94">
        <v>0</v>
      </c>
      <c r="E88" s="94">
        <v>0</v>
      </c>
      <c r="F88" s="94">
        <v>0</v>
      </c>
      <c r="G88" s="94">
        <v>0</v>
      </c>
      <c r="H88" s="94">
        <v>0</v>
      </c>
      <c r="I88" s="94">
        <v>0</v>
      </c>
      <c r="J88" s="94">
        <v>0</v>
      </c>
      <c r="K88" s="94">
        <v>0</v>
      </c>
      <c r="L88" s="94">
        <v>0</v>
      </c>
      <c r="M88" s="94">
        <v>0</v>
      </c>
      <c r="N88" s="94">
        <v>0</v>
      </c>
      <c r="O88" s="94">
        <v>0</v>
      </c>
      <c r="P88" s="104">
        <f>SUM(D88:O88)</f>
        <v>0</v>
      </c>
      <c r="Q88" s="42"/>
    </row>
    <row r="89" spans="1:17" ht="13" x14ac:dyDescent="0.15">
      <c r="A89" s="25"/>
      <c r="B89" s="50">
        <v>54800</v>
      </c>
      <c r="C89" s="86" t="s">
        <v>113</v>
      </c>
      <c r="D89" s="96">
        <v>0</v>
      </c>
      <c r="E89" s="96">
        <v>0</v>
      </c>
      <c r="F89" s="96">
        <v>0</v>
      </c>
      <c r="G89" s="96">
        <v>0</v>
      </c>
      <c r="H89" s="96">
        <v>0</v>
      </c>
      <c r="I89" s="96">
        <v>0</v>
      </c>
      <c r="J89" s="96">
        <v>0</v>
      </c>
      <c r="K89" s="96">
        <v>0</v>
      </c>
      <c r="L89" s="96">
        <v>0</v>
      </c>
      <c r="M89" s="96">
        <v>0</v>
      </c>
      <c r="N89" s="96">
        <v>0</v>
      </c>
      <c r="O89" s="94">
        <v>0</v>
      </c>
      <c r="P89" s="107">
        <f t="shared" ref="P89:P90" si="8">SUM(D89,E89,F89,G89,H89,I89,J89,K89,L89,M89,N89,O89)</f>
        <v>0</v>
      </c>
      <c r="Q89" s="42"/>
    </row>
    <row r="90" spans="1:17" ht="13" x14ac:dyDescent="0.15">
      <c r="A90" s="25"/>
      <c r="B90" s="50"/>
      <c r="C90" s="51" t="s">
        <v>114</v>
      </c>
      <c r="D90" s="98">
        <f t="shared" ref="D90:O90" si="9">SUM(D63:D89)</f>
        <v>0</v>
      </c>
      <c r="E90" s="98">
        <f t="shared" si="9"/>
        <v>0</v>
      </c>
      <c r="F90" s="98">
        <f t="shared" si="9"/>
        <v>0</v>
      </c>
      <c r="G90" s="98">
        <f t="shared" si="9"/>
        <v>0</v>
      </c>
      <c r="H90" s="98">
        <f t="shared" si="9"/>
        <v>0</v>
      </c>
      <c r="I90" s="98">
        <f t="shared" si="9"/>
        <v>0</v>
      </c>
      <c r="J90" s="98">
        <f t="shared" si="9"/>
        <v>0</v>
      </c>
      <c r="K90" s="98">
        <f t="shared" si="9"/>
        <v>0</v>
      </c>
      <c r="L90" s="98">
        <f t="shared" si="9"/>
        <v>0</v>
      </c>
      <c r="M90" s="98">
        <f t="shared" si="9"/>
        <v>0</v>
      </c>
      <c r="N90" s="98">
        <f t="shared" si="9"/>
        <v>0</v>
      </c>
      <c r="O90" s="112">
        <f t="shared" si="9"/>
        <v>0</v>
      </c>
      <c r="P90" s="114">
        <f t="shared" si="8"/>
        <v>0</v>
      </c>
      <c r="Q90" s="42"/>
    </row>
    <row r="91" spans="1:17" ht="13" x14ac:dyDescent="0.15">
      <c r="A91" s="25"/>
      <c r="B91" s="52"/>
      <c r="C91" s="51"/>
      <c r="D91" s="94"/>
      <c r="E91" s="94"/>
      <c r="F91" s="94"/>
      <c r="G91" s="94"/>
      <c r="H91" s="94"/>
      <c r="I91" s="94"/>
      <c r="J91" s="94"/>
      <c r="K91" s="94"/>
      <c r="L91" s="94"/>
      <c r="M91" s="94"/>
      <c r="N91" s="94"/>
      <c r="O91" s="94"/>
      <c r="P91" s="104"/>
      <c r="Q91" s="42"/>
    </row>
    <row r="92" spans="1:17" ht="13" x14ac:dyDescent="0.15">
      <c r="A92" s="25"/>
      <c r="B92" s="52">
        <v>55000</v>
      </c>
      <c r="C92" s="51" t="s">
        <v>115</v>
      </c>
      <c r="D92" s="94"/>
      <c r="E92" s="94"/>
      <c r="F92" s="94"/>
      <c r="G92" s="94"/>
      <c r="H92" s="94"/>
      <c r="I92" s="94"/>
      <c r="J92" s="94"/>
      <c r="K92" s="94"/>
      <c r="L92" s="94"/>
      <c r="M92" s="94"/>
      <c r="N92" s="94"/>
      <c r="O92" s="94"/>
      <c r="P92" s="104"/>
      <c r="Q92" s="42"/>
    </row>
    <row r="93" spans="1:17" ht="13" x14ac:dyDescent="0.15">
      <c r="A93" s="25"/>
      <c r="B93" s="50">
        <v>55100</v>
      </c>
      <c r="C93" s="88" t="s">
        <v>116</v>
      </c>
      <c r="D93" s="94">
        <v>0</v>
      </c>
      <c r="E93" s="94">
        <v>0</v>
      </c>
      <c r="F93" s="94">
        <v>0</v>
      </c>
      <c r="G93" s="94">
        <v>0</v>
      </c>
      <c r="H93" s="94">
        <v>0</v>
      </c>
      <c r="I93" s="94">
        <v>0</v>
      </c>
      <c r="J93" s="94">
        <v>0</v>
      </c>
      <c r="K93" s="94">
        <v>0</v>
      </c>
      <c r="L93" s="94">
        <v>0</v>
      </c>
      <c r="M93" s="94">
        <v>0</v>
      </c>
      <c r="N93" s="94">
        <v>0</v>
      </c>
      <c r="O93" s="94">
        <v>0</v>
      </c>
      <c r="P93" s="104">
        <f t="shared" ref="P93:P97" si="10">SUM(D93,E93,F93,G93,H93,I93,J93,K93,L93,M93,N93,O93)</f>
        <v>0</v>
      </c>
      <c r="Q93" s="42"/>
    </row>
    <row r="94" spans="1:17" ht="13" x14ac:dyDescent="0.15">
      <c r="A94" s="25"/>
      <c r="B94" s="50">
        <v>55200</v>
      </c>
      <c r="C94" s="88" t="s">
        <v>117</v>
      </c>
      <c r="D94" s="94">
        <v>0</v>
      </c>
      <c r="E94" s="94">
        <v>0</v>
      </c>
      <c r="F94" s="94">
        <v>0</v>
      </c>
      <c r="G94" s="94">
        <v>0</v>
      </c>
      <c r="H94" s="94">
        <v>0</v>
      </c>
      <c r="I94" s="94">
        <v>0</v>
      </c>
      <c r="J94" s="94">
        <v>0</v>
      </c>
      <c r="K94" s="94">
        <v>0</v>
      </c>
      <c r="L94" s="94">
        <v>0</v>
      </c>
      <c r="M94" s="94">
        <v>0</v>
      </c>
      <c r="N94" s="94">
        <v>0</v>
      </c>
      <c r="O94" s="94">
        <v>0</v>
      </c>
      <c r="P94" s="104">
        <f t="shared" si="10"/>
        <v>0</v>
      </c>
      <c r="Q94" s="42"/>
    </row>
    <row r="95" spans="1:17" ht="13" x14ac:dyDescent="0.15">
      <c r="A95" s="25"/>
      <c r="B95" s="49">
        <v>55300</v>
      </c>
      <c r="C95" s="89" t="s">
        <v>118</v>
      </c>
      <c r="D95" s="94">
        <v>0</v>
      </c>
      <c r="E95" s="94">
        <v>0</v>
      </c>
      <c r="F95" s="94">
        <v>0</v>
      </c>
      <c r="G95" s="94">
        <v>0</v>
      </c>
      <c r="H95" s="94">
        <v>0</v>
      </c>
      <c r="I95" s="94">
        <v>0</v>
      </c>
      <c r="J95" s="94">
        <v>0</v>
      </c>
      <c r="K95" s="94">
        <v>0</v>
      </c>
      <c r="L95" s="94">
        <v>0</v>
      </c>
      <c r="M95" s="94">
        <v>0</v>
      </c>
      <c r="N95" s="94">
        <v>0</v>
      </c>
      <c r="O95" s="94">
        <v>0</v>
      </c>
      <c r="P95" s="104">
        <f t="shared" si="10"/>
        <v>0</v>
      </c>
      <c r="Q95" s="42"/>
    </row>
    <row r="96" spans="1:17" ht="13" x14ac:dyDescent="0.15">
      <c r="A96" s="25"/>
      <c r="B96" s="53">
        <v>55400</v>
      </c>
      <c r="C96" s="90" t="s">
        <v>119</v>
      </c>
      <c r="D96" s="96">
        <v>0</v>
      </c>
      <c r="E96" s="96">
        <v>0</v>
      </c>
      <c r="F96" s="96">
        <v>0</v>
      </c>
      <c r="G96" s="96">
        <v>0</v>
      </c>
      <c r="H96" s="96">
        <v>0</v>
      </c>
      <c r="I96" s="96">
        <v>0</v>
      </c>
      <c r="J96" s="96">
        <v>0</v>
      </c>
      <c r="K96" s="96">
        <v>0</v>
      </c>
      <c r="L96" s="96">
        <v>0</v>
      </c>
      <c r="M96" s="96">
        <v>0</v>
      </c>
      <c r="N96" s="96">
        <v>0</v>
      </c>
      <c r="O96" s="96">
        <v>0</v>
      </c>
      <c r="P96" s="107">
        <f t="shared" si="10"/>
        <v>0</v>
      </c>
      <c r="Q96" s="42"/>
    </row>
    <row r="97" spans="1:17" ht="13" x14ac:dyDescent="0.15">
      <c r="A97" s="25"/>
      <c r="B97" s="53"/>
      <c r="C97" s="54" t="s">
        <v>120</v>
      </c>
      <c r="D97" s="98">
        <f t="shared" ref="D97:O97" si="11">SUM(D92:D96)</f>
        <v>0</v>
      </c>
      <c r="E97" s="98">
        <f t="shared" si="11"/>
        <v>0</v>
      </c>
      <c r="F97" s="98">
        <f t="shared" si="11"/>
        <v>0</v>
      </c>
      <c r="G97" s="98">
        <f t="shared" si="11"/>
        <v>0</v>
      </c>
      <c r="H97" s="98">
        <f t="shared" si="11"/>
        <v>0</v>
      </c>
      <c r="I97" s="98">
        <f t="shared" si="11"/>
        <v>0</v>
      </c>
      <c r="J97" s="98">
        <f t="shared" si="11"/>
        <v>0</v>
      </c>
      <c r="K97" s="98">
        <f t="shared" si="11"/>
        <v>0</v>
      </c>
      <c r="L97" s="98">
        <f t="shared" si="11"/>
        <v>0</v>
      </c>
      <c r="M97" s="98">
        <f t="shared" si="11"/>
        <v>0</v>
      </c>
      <c r="N97" s="98">
        <f t="shared" si="11"/>
        <v>0</v>
      </c>
      <c r="O97" s="99">
        <f t="shared" si="11"/>
        <v>0</v>
      </c>
      <c r="P97" s="114">
        <f t="shared" si="10"/>
        <v>0</v>
      </c>
      <c r="Q97" s="42"/>
    </row>
    <row r="98" spans="1:17" ht="13" x14ac:dyDescent="0.15">
      <c r="A98" s="25"/>
      <c r="B98" s="55"/>
      <c r="C98" s="56"/>
      <c r="D98" s="91"/>
      <c r="E98" s="91"/>
      <c r="F98" s="91"/>
      <c r="G98" s="91"/>
      <c r="H98" s="91"/>
      <c r="I98" s="91"/>
      <c r="J98" s="91"/>
      <c r="K98" s="91"/>
      <c r="L98" s="91"/>
      <c r="M98" s="91"/>
      <c r="N98" s="91"/>
      <c r="O98" s="92"/>
      <c r="P98" s="115"/>
      <c r="Q98" s="42"/>
    </row>
    <row r="99" spans="1:17" ht="13" x14ac:dyDescent="0.15">
      <c r="A99" s="25"/>
      <c r="B99" s="55"/>
      <c r="C99" s="57" t="s">
        <v>121</v>
      </c>
      <c r="D99" s="94">
        <f t="shared" ref="D99:O99" si="12">SUM(D16,D46,D61,D90,D97)</f>
        <v>0</v>
      </c>
      <c r="E99" s="94">
        <f t="shared" si="12"/>
        <v>0</v>
      </c>
      <c r="F99" s="94">
        <f t="shared" si="12"/>
        <v>0</v>
      </c>
      <c r="G99" s="94">
        <f t="shared" si="12"/>
        <v>0</v>
      </c>
      <c r="H99" s="94">
        <f t="shared" si="12"/>
        <v>0</v>
      </c>
      <c r="I99" s="94">
        <f t="shared" si="12"/>
        <v>0</v>
      </c>
      <c r="J99" s="94">
        <f t="shared" si="12"/>
        <v>0</v>
      </c>
      <c r="K99" s="94">
        <f t="shared" si="12"/>
        <v>0</v>
      </c>
      <c r="L99" s="94">
        <f t="shared" si="12"/>
        <v>0</v>
      </c>
      <c r="M99" s="94">
        <f t="shared" si="12"/>
        <v>0</v>
      </c>
      <c r="N99" s="94">
        <f t="shared" si="12"/>
        <v>0</v>
      </c>
      <c r="O99" s="95">
        <f t="shared" si="12"/>
        <v>0</v>
      </c>
      <c r="P99" s="114">
        <f>SUM(C99:O99)</f>
        <v>0</v>
      </c>
      <c r="Q99" s="47"/>
    </row>
    <row r="100" spans="1:17" ht="13" x14ac:dyDescent="0.15">
      <c r="A100" s="25"/>
      <c r="B100" s="58"/>
      <c r="C100" s="59" t="s">
        <v>122</v>
      </c>
      <c r="D100" s="116">
        <f t="shared" ref="D100:O100" si="13">SUM(D9-D99)</f>
        <v>0</v>
      </c>
      <c r="E100" s="116">
        <f t="shared" si="13"/>
        <v>0</v>
      </c>
      <c r="F100" s="116">
        <f t="shared" si="13"/>
        <v>0</v>
      </c>
      <c r="G100" s="116">
        <f t="shared" si="13"/>
        <v>0</v>
      </c>
      <c r="H100" s="116">
        <f t="shared" si="13"/>
        <v>0</v>
      </c>
      <c r="I100" s="116">
        <f t="shared" si="13"/>
        <v>0</v>
      </c>
      <c r="J100" s="116">
        <f t="shared" si="13"/>
        <v>0</v>
      </c>
      <c r="K100" s="116">
        <f t="shared" si="13"/>
        <v>0</v>
      </c>
      <c r="L100" s="116">
        <f t="shared" si="13"/>
        <v>0</v>
      </c>
      <c r="M100" s="116">
        <f t="shared" si="13"/>
        <v>0</v>
      </c>
      <c r="N100" s="116">
        <f t="shared" si="13"/>
        <v>0</v>
      </c>
      <c r="O100" s="117">
        <f t="shared" si="13"/>
        <v>0</v>
      </c>
      <c r="P100" s="118">
        <f>SUM(D100:O100)</f>
        <v>0</v>
      </c>
      <c r="Q100" s="47"/>
    </row>
    <row r="101" spans="1:17" ht="32.25" customHeight="1" x14ac:dyDescent="0.15">
      <c r="A101" s="21"/>
      <c r="B101" s="60"/>
      <c r="C101" s="61"/>
      <c r="D101" s="61"/>
      <c r="E101" s="61"/>
      <c r="F101" s="61"/>
      <c r="G101" s="61"/>
      <c r="H101" s="62"/>
      <c r="I101" s="61"/>
      <c r="J101" s="61"/>
      <c r="K101" s="61"/>
      <c r="L101" s="61"/>
      <c r="M101" s="61"/>
      <c r="N101" s="61"/>
      <c r="O101" s="61"/>
      <c r="P101" s="61"/>
      <c r="Q101" s="21"/>
    </row>
  </sheetData>
  <mergeCells count="6">
    <mergeCell ref="B11:C11"/>
    <mergeCell ref="A1:C1"/>
    <mergeCell ref="G1:Q1"/>
    <mergeCell ref="D2:P2"/>
    <mergeCell ref="D3:P3"/>
    <mergeCell ref="B6:C6"/>
  </mergeCells>
  <hyperlinks>
    <hyperlink ref="C2" r:id="rId1" xr:uid="{00000000-0004-0000-0300-000000000000}"/>
    <hyperlink ref="D3" r:id="rId2" xr:uid="{00000000-0004-0000-03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Template Information</vt:lpstr>
      <vt:lpstr>Budget Calculator</vt:lpstr>
      <vt:lpstr>Example Budget</vt:lpstr>
      <vt:lpstr>Fillable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DeVon Hawthorne</cp:lastModifiedBy>
  <dcterms:modified xsi:type="dcterms:W3CDTF">2024-11-29T14:36:04Z</dcterms:modified>
</cp:coreProperties>
</file>